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3\Plantillas\"/>
    </mc:Choice>
  </mc:AlternateContent>
  <workbookProtection workbookAlgorithmName="SHA-512" workbookHashValue="MSVif7B6IWQ6a0G+ebAdieGPpl3MpY1KZ2zfJZVbQTudP9nmRniESHImL1zZD/xFvnnB0/IjIzcxrbpjdtvZ8Q==" workbookSaltValue="a77O4lenPr9eY1sD/V7BTg==" workbookSpinCount="100000" lockStructure="1"/>
  <bookViews>
    <workbookView xWindow="0" yWindow="0" windowWidth="15276" windowHeight="3732"/>
  </bookViews>
  <sheets>
    <sheet name="F1" sheetId="1" r:id="rId1"/>
  </sheets>
  <externalReferences>
    <externalReference r:id="rId2"/>
  </externalReferences>
  <definedNames>
    <definedName name="Dimension">[1]Listas!$U$3:$U$6</definedName>
    <definedName name="Frecuencia">[1]Listas!$Y$3:$Y$10</definedName>
    <definedName name="Print_Area" localSheetId="0">'F1'!$B$1:$BN$128</definedName>
    <definedName name="Print_Titles" localSheetId="0">'F1'!$1:$5</definedName>
    <definedName name="Tipo">[1]Listas!$V$3:$V$4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N101" i="1" l="1"/>
  <c r="BM101" i="1"/>
  <c r="AG101" i="1"/>
  <c r="AF101" i="1"/>
  <c r="BN98" i="1"/>
  <c r="BM98" i="1"/>
  <c r="AF95" i="1"/>
  <c r="BN94" i="1"/>
  <c r="BM94" i="1"/>
  <c r="AG95" i="1"/>
  <c r="BN89" i="1"/>
  <c r="BM89" i="1"/>
  <c r="AG88" i="1"/>
  <c r="AF88" i="1"/>
  <c r="BN82" i="1"/>
  <c r="BM82" i="1"/>
  <c r="AG82" i="1"/>
  <c r="AF82" i="1"/>
  <c r="AG76" i="1"/>
  <c r="AF76" i="1"/>
  <c r="BM74" i="1"/>
  <c r="BN74" i="1"/>
  <c r="BN67" i="1"/>
  <c r="AG67" i="1"/>
  <c r="AF67" i="1"/>
  <c r="BM67" i="1"/>
  <c r="BN63" i="1"/>
  <c r="BM63" i="1"/>
  <c r="AG59" i="1"/>
  <c r="AF59" i="1"/>
  <c r="BN57" i="1"/>
  <c r="BM57" i="1"/>
  <c r="BN53" i="1"/>
  <c r="AG53" i="1"/>
  <c r="BM53" i="1"/>
  <c r="AF53" i="1"/>
  <c r="BM50" i="1"/>
  <c r="BN50" i="1"/>
  <c r="AG48" i="1"/>
  <c r="AF48" i="1"/>
  <c r="BM44" i="1"/>
  <c r="BN44" i="1"/>
  <c r="BN40" i="1"/>
  <c r="AG41" i="1"/>
  <c r="AF41" i="1"/>
  <c r="BM40" i="1"/>
  <c r="AG38" i="1"/>
  <c r="AF38" i="1"/>
  <c r="BM33" i="1"/>
  <c r="BN33" i="1"/>
  <c r="AG30" i="1"/>
  <c r="AF30" i="1"/>
  <c r="BM29" i="1"/>
  <c r="BN29" i="1"/>
  <c r="BN26" i="1"/>
  <c r="BM26" i="1"/>
  <c r="AG24" i="1"/>
  <c r="AF24" i="1"/>
  <c r="BN22" i="1"/>
  <c r="BM22" i="1"/>
  <c r="BN18" i="1"/>
  <c r="BM18" i="1"/>
  <c r="AG16" i="1"/>
  <c r="AF16" i="1"/>
  <c r="AG8" i="1"/>
  <c r="AF8" i="1"/>
  <c r="BN8" i="1"/>
  <c r="BM8" i="1"/>
  <c r="AG105" i="1" l="1"/>
  <c r="BN79" i="1"/>
  <c r="AF46" i="1"/>
  <c r="BM86" i="1"/>
  <c r="BM104" i="1" s="1"/>
  <c r="BM48" i="1"/>
  <c r="BM79" i="1"/>
  <c r="BN48" i="1"/>
  <c r="AF105" i="1"/>
  <c r="AG46" i="1"/>
  <c r="BN86" i="1"/>
  <c r="BN104" i="1" s="1"/>
  <c r="BN80" i="1" l="1"/>
  <c r="BN106" i="1" s="1"/>
  <c r="BM80" i="1"/>
  <c r="BM106" i="1" s="1"/>
  <c r="AF106" i="1"/>
  <c r="AG106" i="1"/>
</calcChain>
</file>

<file path=xl/sharedStrings.xml><?xml version="1.0" encoding="utf-8"?>
<sst xmlns="http://schemas.openxmlformats.org/spreadsheetml/2006/main" count="394" uniqueCount="393">
  <si>
    <t>CTA.</t>
  </si>
  <si>
    <t>CONCEPTO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</si>
  <si>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</si>
  <si>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</si>
  <si>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</si>
  <si>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</si>
  <si>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</si>
  <si>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</si>
  <si>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</si>
  <si>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</si>
  <si>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</si>
  <si>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</si>
  <si>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</si>
  <si>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</si>
  <si>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</si>
  <si>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</si>
  <si>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</si>
  <si>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</si>
  <si>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</si>
  <si>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</si>
  <si>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</si>
  <si>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</si>
  <si>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</si>
  <si>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</si>
  <si>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</si>
  <si>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</si>
  <si>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</si>
  <si>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</si>
  <si>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</si>
  <si>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</si>
  <si>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</si>
  <si>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</si>
  <si>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</si>
  <si>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</si>
  <si>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</si>
  <si>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</si>
  <si>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</si>
  <si>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</si>
  <si>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</si>
  <si>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</si>
  <si>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</si>
  <si>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</si>
  <si>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</si>
  <si>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</si>
  <si>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</si>
  <si>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</si>
  <si>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</si>
  <si>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</si>
  <si>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</si>
  <si>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</si>
  <si>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</si>
  <si>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</si>
  <si>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</si>
  <si>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</si>
  <si>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</si>
  <si>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</si>
  <si>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</si>
  <si>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</si>
  <si>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</si>
  <si>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</si>
  <si>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</si>
  <si>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</si>
  <si>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</si>
  <si>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</si>
  <si>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</si>
  <si>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</si>
  <si>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</si>
  <si>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</si>
  <si>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</si>
  <si>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</si>
  <si>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</si>
  <si>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</si>
  <si>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</si>
  <si>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</si>
  <si>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</si>
  <si>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</si>
  <si>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</si>
  <si>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</si>
  <si>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</si>
  <si>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</si>
  <si>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</si>
  <si>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</si>
  <si>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</si>
  <si>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</si>
  <si>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</si>
  <si>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</si>
  <si>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</si>
  <si>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</si>
  <si>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</si>
  <si>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</si>
  <si>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</si>
  <si>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</si>
  <si>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</si>
  <si>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</si>
  <si>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</si>
  <si>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</si>
  <si>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</si>
  <si>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</si>
  <si>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</si>
  <si>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</si>
  <si>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</si>
  <si>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</si>
  <si>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</si>
  <si>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</si>
  <si>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</si>
  <si>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</si>
  <si>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</si>
  <si>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</si>
  <si>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</si>
  <si>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</si>
  <si>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</si>
  <si>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</si>
  <si>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</si>
  <si>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</si>
  <si>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</si>
  <si>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</si>
  <si>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</si>
  <si>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</si>
  <si>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</si>
  <si>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</si>
  <si>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</si>
  <si>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</si>
  <si>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</si>
  <si>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</si>
  <si>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</si>
  <si>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</si>
  <si>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</si>
  <si>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</si>
  <si>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</si>
  <si>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</si>
  <si>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</si>
  <si>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</si>
  <si>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</si>
  <si>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</si>
  <si>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</si>
  <si>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</si>
  <si>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</si>
  <si>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</si>
  <si>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</si>
  <si>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</si>
  <si>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</si>
  <si>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</si>
  <si>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</si>
  <si>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</si>
  <si>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</si>
  <si>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</si>
  <si>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</si>
  <si>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</si>
  <si>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</si>
  <si>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</si>
  <si>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</si>
  <si>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</si>
  <si>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</si>
  <si>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</si>
  <si>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</si>
  <si>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</si>
  <si>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</si>
  <si>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</si>
  <si>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</si>
  <si>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</si>
  <si>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</si>
  <si>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</si>
  <si>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</si>
  <si>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</si>
  <si>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</si>
  <si>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</si>
  <si>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</si>
  <si>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</si>
  <si>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</si>
  <si>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</si>
  <si>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</si>
  <si>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</si>
  <si>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</si>
  <si>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</si>
  <si>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</si>
  <si>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</si>
  <si>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</si>
  <si>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</si>
  <si>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</si>
  <si>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</si>
  <si>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</si>
  <si>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</si>
  <si>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</si>
  <si>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</si>
  <si>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</si>
  <si>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</si>
  <si>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</si>
  <si>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</si>
  <si>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</si>
  <si>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</si>
  <si>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</si>
  <si>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</si>
  <si>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</si>
  <si>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</si>
  <si>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</si>
  <si>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</si>
  <si>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</si>
  <si>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</si>
  <si>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</si>
  <si>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</si>
  <si>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</si>
  <si>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</si>
  <si>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</si>
  <si>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</si>
  <si>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</si>
  <si>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</si>
  <si>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</si>
  <si>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</si>
  <si>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</si>
  <si>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</si>
  <si>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</si>
  <si>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</si>
  <si>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</si>
  <si>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</si>
  <si>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</si>
  <si>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</si>
  <si>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</si>
  <si>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</si>
  <si>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</si>
  <si>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</si>
  <si>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</si>
  <si>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</si>
  <si>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</si>
  <si>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</si>
  <si>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</si>
  <si>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</si>
  <si>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</si>
  <si>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</si>
  <si>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</si>
  <si>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</si>
  <si>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</si>
  <si>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</si>
  <si>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</si>
  <si>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</si>
  <si>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</si>
  <si>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</si>
  <si>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</si>
  <si>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</si>
  <si>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</si>
  <si>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</si>
  <si>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</si>
  <si>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</si>
  <si>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</si>
  <si>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</si>
  <si>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</si>
  <si>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</si>
  <si>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</si>
  <si>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</si>
  <si>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</si>
  <si>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</si>
  <si>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</si>
  <si>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</si>
  <si>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</si>
  <si>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</si>
  <si>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</si>
  <si>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</si>
  <si>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</si>
  <si>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</si>
  <si>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</si>
  <si>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</si>
  <si>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</si>
  <si>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</si>
  <si>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</si>
  <si>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</si>
  <si>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</si>
  <si>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</si>
  <si>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</si>
  <si>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</si>
  <si>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</si>
  <si>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</si>
  <si>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</si>
  <si>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</si>
  <si>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</si>
  <si>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</si>
  <si>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</si>
  <si>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</si>
  <si>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</si>
  <si>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</si>
  <si>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</si>
  <si>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</si>
  <si>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</si>
  <si>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</si>
  <si>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</si>
  <si>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</si>
  <si>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</si>
  <si>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</si>
  <si>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</si>
  <si>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</si>
  <si>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</si>
  <si>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</si>
  <si>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</si>
  <si>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</si>
  <si>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</si>
  <si>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</si>
  <si>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</si>
  <si>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</si>
  <si>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</si>
  <si>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</si>
  <si>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</si>
  <si>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</si>
  <si>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</si>
  <si>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</si>
  <si>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</si>
  <si>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</si>
  <si>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</si>
  <si>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</si>
  <si>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</si>
  <si>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</si>
  <si>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</si>
  <si>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</si>
  <si>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</si>
  <si>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</si>
  <si>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</si>
  <si>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</si>
  <si>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</si>
  <si>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</si>
  <si>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</si>
  <si>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</si>
  <si>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</si>
  <si>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</si>
  <si>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</si>
  <si>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</si>
  <si>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</si>
  <si>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</si>
  <si>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</si>
  <si>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</si>
  <si>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</si>
  <si>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</si>
  <si>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</si>
  <si>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</si>
  <si>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</si>
  <si>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</si>
  <si>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</si>
  <si>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</si>
  <si>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</si>
  <si>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</si>
  <si>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</si>
  <si>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</si>
  <si>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</si>
  <si>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</si>
  <si>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</si>
  <si>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</si>
  <si>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</si>
  <si>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</si>
  <si>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</si>
  <si>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</si>
  <si>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</si>
  <si>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</si>
  <si>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</si>
  <si>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</si>
  <si>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</si>
  <si>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</si>
  <si>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</si>
  <si>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</si>
  <si>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</si>
  <si>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</si>
  <si>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</si>
  <si>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</si>
  <si>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</si>
  <si>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</si>
  <si>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</si>
  <si>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</si>
  <si>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</si>
  <si>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</si>
  <si>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</si>
  <si>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</si>
  <si>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</si>
  <si>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</si>
  <si>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</si>
  <si>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</si>
  <si>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</si>
  <si>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</si>
  <si>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</si>
  <si>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</si>
  <si>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</si>
  <si>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</si>
  <si>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</si>
  <si>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</si>
  <si>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</si>
  <si>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</si>
  <si>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ACTIVOS NO CIRCULANTES</t>
  </si>
  <si>
    <t>TOTAL DEL ACTIVO</t>
  </si>
  <si>
    <t>SUMA DE PASIVO Y PATRIMONIO / HACIENDA PÚBLICA</t>
  </si>
  <si>
    <t>Bajo protesta de decir verdad declaramos que los estados financieros y sus notas, son razonablemente correctos y son responsabilidad del emisor.</t>
  </si>
  <si>
    <t xml:space="preserve">      Deterioro acumulado de bienes</t>
  </si>
  <si>
    <t>ESTADO ANALÍTICO DE SITUACIÓN FINANCIERA</t>
  </si>
  <si>
    <t>MUNICIPIO VILLA CORONA</t>
  </si>
  <si>
    <t>DEL 1 AL 30 DE ABRIL DE 2023</t>
  </si>
  <si>
    <t>ING. ARMANDO SENCION GUZMAN</t>
  </si>
  <si>
    <t>L.C. JULIA VIRGEN OJEDA</t>
  </si>
  <si>
    <t>PRESIDENTE MUNICIPAL</t>
  </si>
  <si>
    <t>ENCARGADA DE LA HACIENDA PUBLICA</t>
  </si>
  <si>
    <t>ASEJ2023-04-10-07-2023-1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</si>
</sst>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hair">
        <color theme="0" tint="-0.1499374370555742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/>
      <right/>
      <top/>
      <bottom/>
      <diagonal style="thin">
        <color indexed="64"/>
      </diagonal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4" fontId="5" fillId="0" borderId="15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5" xfId="0" applyNumberFormat="1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2" fillId="0" borderId="0" xfId="0" applyFont="1" applyFill="1" applyProtection="1"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11" xfId="0" applyFont="1" applyFill="1" applyBorder="1" applyAlignment="1" applyProtection="1">
      <alignment horizontal="right" vertical="center" wrapText="1"/>
      <protection hidden="1"/>
    </xf>
    <xf numFmtId="0" fontId="10" fillId="0" borderId="14" xfId="0" applyFont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164" fontId="16" fillId="0" borderId="0" xfId="0" applyNumberFormat="1" applyFont="1" applyBorder="1" applyAlignment="1" applyProtection="1">
      <alignment horizontal="center" vertical="top" wrapText="1"/>
      <protection hidden="1"/>
    </xf>
    <xf numFmtId="0" fontId="20" fillId="0" borderId="0" xfId="0" applyNumberFormat="1" applyFont="1" applyBorder="1" applyAlignment="1" applyProtection="1">
      <alignment horizontal="center" vertical="center" wrapText="1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74081</xdr:colOff>
      <xdr:row>112</xdr:row>
      <xdr:rowOff>148162</xdr:rowOff>
    </xdr:from>
    <xdr:to>
      <xdr:col>10</xdr:col>
      <xdr:colOff>159806</xdr:colOff>
      <xdr:row>120</xdr:row>
      <xdr:rowOff>14812</xdr:rowOff>
    </xdr:to>
    <xdr:sp macro="" textlink="">
      <xdr:nvSpPr>
        <xdr:cNvPr id="2" name="1 Rectángulo"/>
        <xdr:cNvSpPr/>
      </xdr:nvSpPr>
      <xdr:spPr>
        <a:xfrm>
          <a:off x="920748" y="21791079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asej\DT-Dpto%20I.A.N.T\Users\jesus.rivera\Downloads\SI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"/>
      <sheetName val="MIR"/>
      <sheetName val="SinMatriz"/>
      <sheetName val="Listas"/>
      <sheetName val="Base"/>
    </sheetNames>
    <sheetDataSet>
      <sheetData sheetId="0"/>
      <sheetData sheetId="1"/>
      <sheetData sheetId="2"/>
      <sheetData sheetId="3">
        <row r="3">
          <cell r="U3" t="str">
            <v>Eficacia</v>
          </cell>
          <cell r="V3" t="str">
            <v>Estratégico</v>
          </cell>
          <cell r="Y3" t="str">
            <v>Mensual</v>
          </cell>
        </row>
        <row r="4">
          <cell r="U4" t="str">
            <v>Eficiencia</v>
          </cell>
          <cell r="V4" t="str">
            <v>Gestión</v>
          </cell>
          <cell r="Y4" t="str">
            <v>Bimestral</v>
          </cell>
        </row>
        <row r="5">
          <cell r="U5" t="str">
            <v>Economía</v>
          </cell>
          <cell r="Y5" t="str">
            <v>Trimestral</v>
          </cell>
        </row>
        <row r="6">
          <cell r="U6" t="str">
            <v>Calidad</v>
          </cell>
          <cell r="Y6" t="str">
            <v>Semestral</v>
          </cell>
        </row>
        <row r="7">
          <cell r="Y7" t="str">
            <v>Anual</v>
          </cell>
        </row>
        <row r="8">
          <cell r="Y8" t="str">
            <v>Bianual</v>
          </cell>
        </row>
        <row r="9">
          <cell r="Y9" t="str">
            <v>Bienal</v>
          </cell>
        </row>
        <row r="10">
          <cell r="Y10" t="str">
            <v>Periodo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BV135"/>
  <sheetViews>
    <sheetView showGridLines="0" tabSelected="1" zoomScale="90" zoomScaleNormal="90" workbookViewId="0">
      <pane ySplit="5" topLeftCell="A88" activePane="bottomLeft" state="frozen"/>
      <selection activeCell="F8" sqref="F8"/>
      <selection pane="bottomLeft" activeCell="B5" sqref="B5:AE5"/>
    </sheetView>
  </sheetViews>
  <sheetFormatPr baseColWidth="10" defaultColWidth="0" defaultRowHeight="11.25" customHeight="1" zeroHeight="1"/>
  <cols>
    <col min="1" max="1" width="7" style="1" bestFit="1" customWidth="1"/>
    <col min="2" max="30" width="2.88671875" style="44" customWidth="1"/>
    <col min="31" max="31" width="4.33203125" style="44" customWidth="1"/>
    <col min="32" max="33" width="22.88671875" style="49" customWidth="1"/>
    <col min="34" max="34" width="7" style="49" customWidth="1"/>
    <col min="35" max="63" width="2.88671875" style="44" customWidth="1"/>
    <col min="64" max="64" width="4.109375" style="44" customWidth="1"/>
    <col min="65" max="66" width="22.88671875" style="49" customWidth="1"/>
    <col min="67" max="74" width="2.33203125" style="44" hidden="1" customWidth="1"/>
    <col min="75" max="16384" width="11.44140625" style="44" hidden="1"/>
  </cols>
  <sheetData>
    <row r="1" spans="1:66" s="2" customFormat="1" ht="23.4">
      <c r="A1" s="1"/>
      <c r="B1" s="65" t="s">
        <v>386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</row>
    <row r="2" spans="1:66" s="2" customFormat="1" ht="21">
      <c r="A2" s="1"/>
      <c r="B2" s="66" t="s">
        <v>385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</row>
    <row r="3" spans="1:66" s="2" customFormat="1" ht="18">
      <c r="A3" s="1"/>
      <c r="B3" s="67" t="s">
        <v>387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0</v>
      </c>
      <c r="B5" s="68" t="s">
        <v>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">
        <v>2023</v>
      </c>
      <c r="AG5" s="6">
        <v>2022</v>
      </c>
      <c r="AH5" s="6" t="s">
        <v>2</v>
      </c>
      <c r="AI5" s="68" t="s">
        <v>1</v>
      </c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">
        <v>2023</v>
      </c>
      <c r="BN5" s="6">
        <v>2022</v>
      </c>
    </row>
    <row r="6" spans="1:66" s="11" customFormat="1" ht="15" customHeight="1">
      <c r="A6" s="8">
        <v>10000</v>
      </c>
      <c r="B6" s="69" t="s">
        <v>3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9"/>
      <c r="AG6" s="9"/>
      <c r="AH6" s="10" t="s">
        <v>4</v>
      </c>
      <c r="AI6" s="69" t="s">
        <v>5</v>
      </c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9"/>
      <c r="BN6" s="9"/>
    </row>
    <row r="7" spans="1:66" s="11" customFormat="1" ht="15" customHeight="1">
      <c r="A7" s="12">
        <v>11000</v>
      </c>
      <c r="B7" s="61" t="s">
        <v>6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13"/>
      <c r="AG7" s="13"/>
      <c r="AH7" s="14" t="s">
        <v>7</v>
      </c>
      <c r="AI7" s="61" t="s">
        <v>8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15"/>
      <c r="BN7" s="15"/>
    </row>
    <row r="8" spans="1:66" s="11" customFormat="1" ht="15" customHeight="1">
      <c r="A8" s="12">
        <v>11100</v>
      </c>
      <c r="B8" s="62" t="s">
        <v>9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16">
        <f>SUM(AF9:AF15)</f>
        <v>16758769.51</v>
      </c>
      <c r="AG8" s="16">
        <f>SUM(AG9:AG15)</f>
        <v>1411271.56</v>
      </c>
      <c r="AH8" s="14" t="s">
        <v>10</v>
      </c>
      <c r="AI8" s="62" t="s">
        <v>11</v>
      </c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16">
        <f>SUM(BM9:BM17)</f>
        <v>2850384.56</v>
      </c>
      <c r="BN8" s="16">
        <f>SUM(BN9:BN17)</f>
        <v>2834360.9400000004</v>
      </c>
    </row>
    <row r="9" spans="1:66" s="11" customFormat="1" ht="15" customHeight="1">
      <c r="A9" s="17">
        <v>11110</v>
      </c>
      <c r="B9" s="63" t="s">
        <v>12</v>
      </c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18">
        <v>-2423.13</v>
      </c>
      <c r="AG9" s="18">
        <v>-292.54000000000002</v>
      </c>
      <c r="AH9" s="19" t="s">
        <v>13</v>
      </c>
      <c r="AI9" s="64" t="s">
        <v>14</v>
      </c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18">
        <v>-1193</v>
      </c>
      <c r="BN9" s="18">
        <v>-1193</v>
      </c>
    </row>
    <row r="10" spans="1:66" s="11" customFormat="1" ht="15" customHeight="1">
      <c r="A10" s="17">
        <v>11120</v>
      </c>
      <c r="B10" s="63" t="s">
        <v>15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18">
        <v>16761192.640000001</v>
      </c>
      <c r="AG10" s="18">
        <v>1411564.1</v>
      </c>
      <c r="AH10" s="19" t="s">
        <v>16</v>
      </c>
      <c r="AI10" s="64" t="s">
        <v>17</v>
      </c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18">
        <v>648373.24</v>
      </c>
      <c r="BN10" s="18">
        <v>638837.04</v>
      </c>
    </row>
    <row r="11" spans="1:66" s="11" customFormat="1" ht="15" customHeight="1">
      <c r="A11" s="17">
        <v>11130</v>
      </c>
      <c r="B11" s="63" t="s">
        <v>18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18">
        <v>0</v>
      </c>
      <c r="AG11" s="18">
        <v>0</v>
      </c>
      <c r="AH11" s="19" t="s">
        <v>19</v>
      </c>
      <c r="AI11" s="64" t="s">
        <v>20</v>
      </c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18">
        <v>10385.200000000001</v>
      </c>
      <c r="BN11" s="18">
        <v>10385.200000000001</v>
      </c>
    </row>
    <row r="12" spans="1:66" s="11" customFormat="1" ht="15" customHeight="1">
      <c r="A12" s="17">
        <v>11140</v>
      </c>
      <c r="B12" s="63" t="s">
        <v>21</v>
      </c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18">
        <v>0</v>
      </c>
      <c r="AG12" s="18">
        <v>0</v>
      </c>
      <c r="AH12" s="19" t="s">
        <v>22</v>
      </c>
      <c r="AI12" s="64" t="s">
        <v>23</v>
      </c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18">
        <v>0</v>
      </c>
      <c r="BN12" s="18">
        <v>0</v>
      </c>
    </row>
    <row r="13" spans="1:66" s="11" customFormat="1" ht="15" customHeight="1">
      <c r="A13" s="17">
        <v>11150</v>
      </c>
      <c r="B13" s="63" t="s">
        <v>24</v>
      </c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18">
        <v>0</v>
      </c>
      <c r="AG13" s="18">
        <v>0</v>
      </c>
      <c r="AH13" s="19" t="s">
        <v>25</v>
      </c>
      <c r="AI13" s="64" t="s">
        <v>26</v>
      </c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18">
        <v>0</v>
      </c>
      <c r="BN13" s="18">
        <v>0</v>
      </c>
    </row>
    <row r="14" spans="1:66" s="11" customFormat="1" ht="15" customHeight="1">
      <c r="A14" s="17">
        <v>11160</v>
      </c>
      <c r="B14" s="63" t="s">
        <v>27</v>
      </c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18">
        <v>0</v>
      </c>
      <c r="AG14" s="18">
        <v>0</v>
      </c>
      <c r="AH14" s="19" t="s">
        <v>28</v>
      </c>
      <c r="AI14" s="64" t="s">
        <v>29</v>
      </c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18">
        <v>0</v>
      </c>
      <c r="BN14" s="18">
        <v>0</v>
      </c>
    </row>
    <row r="15" spans="1:66" s="11" customFormat="1" ht="15" customHeight="1">
      <c r="A15" s="17">
        <v>11190</v>
      </c>
      <c r="B15" s="63" t="s">
        <v>30</v>
      </c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18">
        <v>0</v>
      </c>
      <c r="AG15" s="18">
        <v>0</v>
      </c>
      <c r="AH15" s="19" t="s">
        <v>31</v>
      </c>
      <c r="AI15" s="64" t="s">
        <v>32</v>
      </c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18">
        <v>0</v>
      </c>
      <c r="BN15" s="18">
        <v>0</v>
      </c>
    </row>
    <row r="16" spans="1:66" s="11" customFormat="1" ht="15" customHeight="1">
      <c r="A16" s="12">
        <v>11200</v>
      </c>
      <c r="B16" s="62" t="s">
        <v>33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16">
        <f>SUM(AF17:AF23)</f>
        <v>3534066.48</v>
      </c>
      <c r="AG16" s="16">
        <f>SUM(AG17:AG23)</f>
        <v>3611954.48</v>
      </c>
      <c r="AH16" s="19" t="s">
        <v>34</v>
      </c>
      <c r="AI16" s="64" t="s">
        <v>35</v>
      </c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18">
        <v>0</v>
      </c>
      <c r="BN16" s="18">
        <v>0</v>
      </c>
    </row>
    <row r="17" spans="1:66" s="11" customFormat="1" ht="15" customHeight="1">
      <c r="A17" s="17">
        <v>11210</v>
      </c>
      <c r="B17" s="63" t="s">
        <v>36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18">
        <v>0</v>
      </c>
      <c r="AG17" s="18">
        <v>0</v>
      </c>
      <c r="AH17" s="19" t="s">
        <v>37</v>
      </c>
      <c r="AI17" s="64" t="s">
        <v>38</v>
      </c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18">
        <v>2192819.12</v>
      </c>
      <c r="BN17" s="18">
        <v>2186331.7000000002</v>
      </c>
    </row>
    <row r="18" spans="1:66" s="11" customFormat="1" ht="15" customHeight="1">
      <c r="A18" s="17">
        <v>11220</v>
      </c>
      <c r="B18" s="63" t="s">
        <v>39</v>
      </c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18">
        <v>0</v>
      </c>
      <c r="AG18" s="18">
        <v>0</v>
      </c>
      <c r="AH18" s="14" t="s">
        <v>40</v>
      </c>
      <c r="AI18" s="62" t="s">
        <v>41</v>
      </c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16">
        <f>SUM(BM19:BM21)</f>
        <v>4494.5</v>
      </c>
      <c r="BN18" s="16">
        <f>SUM(BN19:BN21)</f>
        <v>51485.5</v>
      </c>
    </row>
    <row r="19" spans="1:66" s="11" customFormat="1" ht="15" customHeight="1">
      <c r="A19" s="17" t="s">
        <v>42</v>
      </c>
      <c r="B19" s="63" t="s">
        <v>43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18">
        <v>3323557.83</v>
      </c>
      <c r="AG19" s="18">
        <v>3411853.83</v>
      </c>
      <c r="AH19" s="19" t="s">
        <v>44</v>
      </c>
      <c r="AI19" s="64" t="s">
        <v>45</v>
      </c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18">
        <v>0</v>
      </c>
      <c r="BN19" s="18">
        <v>0</v>
      </c>
    </row>
    <row r="20" spans="1:66" s="11" customFormat="1" ht="15" customHeight="1">
      <c r="A20" s="17" t="s">
        <v>46</v>
      </c>
      <c r="B20" s="63" t="s">
        <v>47</v>
      </c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18">
        <v>0.65</v>
      </c>
      <c r="AG20" s="18">
        <v>0.65</v>
      </c>
      <c r="AH20" s="19" t="s">
        <v>48</v>
      </c>
      <c r="AI20" s="64" t="s">
        <v>49</v>
      </c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18">
        <v>0</v>
      </c>
      <c r="BN20" s="18">
        <v>0</v>
      </c>
    </row>
    <row r="21" spans="1:66" s="11" customFormat="1" ht="15" customHeight="1">
      <c r="A21" s="17" t="s">
        <v>50</v>
      </c>
      <c r="B21" s="63" t="s">
        <v>51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18">
        <v>0</v>
      </c>
      <c r="AG21" s="18">
        <v>0</v>
      </c>
      <c r="AH21" s="19" t="s">
        <v>52</v>
      </c>
      <c r="AI21" s="64" t="s">
        <v>53</v>
      </c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18">
        <v>4494.5</v>
      </c>
      <c r="BN21" s="18">
        <v>51485.5</v>
      </c>
    </row>
    <row r="22" spans="1:66" s="11" customFormat="1" ht="15" customHeight="1">
      <c r="A22" s="17" t="s">
        <v>54</v>
      </c>
      <c r="B22" s="63" t="s">
        <v>55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18">
        <v>210508</v>
      </c>
      <c r="AG22" s="18">
        <v>200100</v>
      </c>
      <c r="AH22" s="14" t="s">
        <v>56</v>
      </c>
      <c r="AI22" s="62" t="s">
        <v>57</v>
      </c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16">
        <f>SUM(BM23:BM25)</f>
        <v>0</v>
      </c>
      <c r="BN22" s="16">
        <f>SUM(BN23:BN25)</f>
        <v>0</v>
      </c>
    </row>
    <row r="23" spans="1:66" s="11" customFormat="1" ht="15" customHeight="1">
      <c r="A23" s="17" t="s">
        <v>58</v>
      </c>
      <c r="B23" s="63" t="s">
        <v>59</v>
      </c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18">
        <v>0</v>
      </c>
      <c r="AG23" s="18">
        <v>0</v>
      </c>
      <c r="AH23" s="19" t="s">
        <v>60</v>
      </c>
      <c r="AI23" s="64" t="s">
        <v>61</v>
      </c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18">
        <v>0</v>
      </c>
      <c r="BN23" s="18">
        <v>0</v>
      </c>
    </row>
    <row r="24" spans="1:66" s="11" customFormat="1" ht="15" customHeight="1">
      <c r="A24" s="12" t="s">
        <v>62</v>
      </c>
      <c r="B24" s="62" t="s">
        <v>63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16">
        <f>SUM(AF25:AF29)</f>
        <v>3479704.12</v>
      </c>
      <c r="AG24" s="16">
        <f>SUM(AG25:AG29)</f>
        <v>1341990</v>
      </c>
      <c r="AH24" s="19" t="s">
        <v>64</v>
      </c>
      <c r="AI24" s="64" t="s">
        <v>65</v>
      </c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18">
        <v>0</v>
      </c>
      <c r="BN24" s="18">
        <v>0</v>
      </c>
    </row>
    <row r="25" spans="1:66" s="11" customFormat="1" ht="15" customHeight="1">
      <c r="A25" s="17" t="s">
        <v>66</v>
      </c>
      <c r="B25" s="63" t="s">
        <v>67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18">
        <v>0</v>
      </c>
      <c r="AG25" s="18">
        <v>0</v>
      </c>
      <c r="AH25" s="19" t="s">
        <v>68</v>
      </c>
      <c r="AI25" s="64" t="s">
        <v>69</v>
      </c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18">
        <v>0</v>
      </c>
      <c r="BN25" s="18">
        <v>0</v>
      </c>
    </row>
    <row r="26" spans="1:66" s="11" customFormat="1" ht="15" customHeight="1">
      <c r="A26" s="17" t="s">
        <v>70</v>
      </c>
      <c r="B26" s="63" t="s">
        <v>71</v>
      </c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18">
        <v>0</v>
      </c>
      <c r="AG26" s="18">
        <v>0</v>
      </c>
      <c r="AH26" s="14" t="s">
        <v>72</v>
      </c>
      <c r="AI26" s="62" t="s">
        <v>73</v>
      </c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74</v>
      </c>
      <c r="B27" s="63" t="s">
        <v>75</v>
      </c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18">
        <v>0</v>
      </c>
      <c r="AG27" s="18">
        <v>0</v>
      </c>
      <c r="AH27" s="19" t="s">
        <v>76</v>
      </c>
      <c r="AI27" s="64" t="s">
        <v>77</v>
      </c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18">
        <v>0</v>
      </c>
      <c r="BN27" s="18">
        <v>0</v>
      </c>
    </row>
    <row r="28" spans="1:66" s="11" customFormat="1" ht="15" customHeight="1">
      <c r="A28" s="17" t="s">
        <v>78</v>
      </c>
      <c r="B28" s="63" t="s">
        <v>79</v>
      </c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18">
        <v>0</v>
      </c>
      <c r="AG28" s="18">
        <v>0</v>
      </c>
      <c r="AH28" s="19" t="s">
        <v>80</v>
      </c>
      <c r="AI28" s="64" t="s">
        <v>81</v>
      </c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18">
        <v>0</v>
      </c>
      <c r="BN28" s="18">
        <v>0</v>
      </c>
    </row>
    <row r="29" spans="1:66" s="11" customFormat="1" ht="15" customHeight="1">
      <c r="A29" s="17" t="s">
        <v>82</v>
      </c>
      <c r="B29" s="63" t="s">
        <v>83</v>
      </c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18">
        <v>3479704.12</v>
      </c>
      <c r="AG29" s="18">
        <v>1341990</v>
      </c>
      <c r="AH29" s="14" t="s">
        <v>84</v>
      </c>
      <c r="AI29" s="62" t="s">
        <v>85</v>
      </c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16">
        <f>SUM(BM30:BM32)</f>
        <v>0</v>
      </c>
      <c r="BN29" s="16">
        <f>SUM(BN30:BN32)</f>
        <v>402667.05</v>
      </c>
    </row>
    <row r="30" spans="1:66" s="11" customFormat="1" ht="15" customHeight="1">
      <c r="A30" s="12" t="s">
        <v>86</v>
      </c>
      <c r="B30" s="62" t="s">
        <v>87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16">
        <f>SUM(AF31:AF35)</f>
        <v>0</v>
      </c>
      <c r="AG30" s="16">
        <f>SUM(AG31:AG35)</f>
        <v>0</v>
      </c>
      <c r="AH30" s="19" t="s">
        <v>88</v>
      </c>
      <c r="AI30" s="64" t="s">
        <v>89</v>
      </c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18">
        <v>0</v>
      </c>
      <c r="BN30" s="18">
        <v>402667.05</v>
      </c>
    </row>
    <row r="31" spans="1:66" s="11" customFormat="1" ht="15" customHeight="1">
      <c r="A31" s="17" t="s">
        <v>90</v>
      </c>
      <c r="B31" s="63" t="s">
        <v>91</v>
      </c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18">
        <v>0</v>
      </c>
      <c r="AG31" s="18">
        <v>0</v>
      </c>
      <c r="AH31" s="19" t="s">
        <v>92</v>
      </c>
      <c r="AI31" s="64" t="s">
        <v>93</v>
      </c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18">
        <v>0</v>
      </c>
      <c r="BN31" s="18">
        <v>0</v>
      </c>
    </row>
    <row r="32" spans="1:66" s="11" customFormat="1" ht="15" customHeight="1">
      <c r="A32" s="17" t="s">
        <v>94</v>
      </c>
      <c r="B32" s="63" t="s">
        <v>95</v>
      </c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18">
        <v>0</v>
      </c>
      <c r="AG32" s="18">
        <v>0</v>
      </c>
      <c r="AH32" s="19" t="s">
        <v>96</v>
      </c>
      <c r="AI32" s="64" t="s">
        <v>97</v>
      </c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4"/>
      <c r="BC32" s="64"/>
      <c r="BD32" s="64"/>
      <c r="BE32" s="64"/>
      <c r="BF32" s="64"/>
      <c r="BG32" s="64"/>
      <c r="BH32" s="64"/>
      <c r="BI32" s="64"/>
      <c r="BJ32" s="64"/>
      <c r="BK32" s="64"/>
      <c r="BL32" s="64"/>
      <c r="BM32" s="18">
        <v>0</v>
      </c>
      <c r="BN32" s="18">
        <v>0</v>
      </c>
    </row>
    <row r="33" spans="1:66" s="11" customFormat="1" ht="15" customHeight="1">
      <c r="A33" s="17" t="s">
        <v>98</v>
      </c>
      <c r="B33" s="63" t="s">
        <v>99</v>
      </c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18">
        <v>0</v>
      </c>
      <c r="AG33" s="18">
        <v>0</v>
      </c>
      <c r="AH33" s="14" t="s">
        <v>100</v>
      </c>
      <c r="AI33" s="62" t="s">
        <v>101</v>
      </c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102</v>
      </c>
      <c r="B34" s="63" t="s">
        <v>103</v>
      </c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8">
        <v>0</v>
      </c>
      <c r="AG34" s="18">
        <v>0</v>
      </c>
      <c r="AH34" s="19" t="s">
        <v>104</v>
      </c>
      <c r="AI34" s="64" t="s">
        <v>105</v>
      </c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18">
        <v>0</v>
      </c>
      <c r="BN34" s="18">
        <v>0</v>
      </c>
    </row>
    <row r="35" spans="1:66" s="11" customFormat="1" ht="15" customHeight="1">
      <c r="A35" s="17" t="s">
        <v>106</v>
      </c>
      <c r="B35" s="63" t="s">
        <v>107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8">
        <v>0</v>
      </c>
      <c r="AG35" s="18">
        <v>0</v>
      </c>
      <c r="AH35" s="19" t="s">
        <v>108</v>
      </c>
      <c r="AI35" s="64" t="s">
        <v>109</v>
      </c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18">
        <v>0</v>
      </c>
      <c r="BN35" s="18">
        <v>0</v>
      </c>
    </row>
    <row r="36" spans="1:66" s="11" customFormat="1" ht="15" customHeight="1">
      <c r="A36" s="12" t="s">
        <v>110</v>
      </c>
      <c r="B36" s="62" t="s">
        <v>111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16">
        <v>0</v>
      </c>
      <c r="AG36" s="16">
        <v>0</v>
      </c>
      <c r="AH36" s="19" t="s">
        <v>112</v>
      </c>
      <c r="AI36" s="64" t="s">
        <v>113</v>
      </c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18">
        <v>0</v>
      </c>
      <c r="BN36" s="18">
        <v>0</v>
      </c>
    </row>
    <row r="37" spans="1:66" s="11" customFormat="1" ht="15" customHeight="1">
      <c r="A37" s="17" t="s">
        <v>114</v>
      </c>
      <c r="B37" s="63" t="s">
        <v>115</v>
      </c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18">
        <v>0</v>
      </c>
      <c r="AG37" s="18">
        <v>0</v>
      </c>
      <c r="AH37" s="19" t="s">
        <v>116</v>
      </c>
      <c r="AI37" s="64" t="s">
        <v>117</v>
      </c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18">
        <v>0</v>
      </c>
      <c r="BN37" s="18">
        <v>0</v>
      </c>
    </row>
    <row r="38" spans="1:66" s="11" customFormat="1" ht="15" customHeight="1">
      <c r="A38" s="12" t="s">
        <v>118</v>
      </c>
      <c r="B38" s="62" t="s">
        <v>119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16">
        <f>SUM(AF39:AF40)</f>
        <v>0</v>
      </c>
      <c r="AG38" s="16">
        <f>SUM(AG39:AG40)</f>
        <v>0</v>
      </c>
      <c r="AH38" s="19" t="s">
        <v>120</v>
      </c>
      <c r="AI38" s="64" t="s">
        <v>121</v>
      </c>
      <c r="AJ38" s="64"/>
      <c r="AK38" s="64"/>
      <c r="AL38" s="64"/>
      <c r="AM38" s="64"/>
      <c r="AN38" s="64"/>
      <c r="AO38" s="64"/>
      <c r="AP38" s="64"/>
      <c r="AQ38" s="64"/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4"/>
      <c r="BC38" s="64"/>
      <c r="BD38" s="64"/>
      <c r="BE38" s="64"/>
      <c r="BF38" s="64"/>
      <c r="BG38" s="64"/>
      <c r="BH38" s="64"/>
      <c r="BI38" s="64"/>
      <c r="BJ38" s="64"/>
      <c r="BK38" s="64"/>
      <c r="BL38" s="64"/>
      <c r="BM38" s="18">
        <v>0</v>
      </c>
      <c r="BN38" s="18">
        <v>0</v>
      </c>
    </row>
    <row r="39" spans="1:66" s="11" customFormat="1" ht="15" customHeight="1">
      <c r="A39" s="17" t="s">
        <v>122</v>
      </c>
      <c r="B39" s="63" t="s">
        <v>123</v>
      </c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18">
        <v>0</v>
      </c>
      <c r="AG39" s="18">
        <v>0</v>
      </c>
      <c r="AH39" s="19" t="s">
        <v>124</v>
      </c>
      <c r="AI39" s="64" t="s">
        <v>125</v>
      </c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4"/>
      <c r="BC39" s="64"/>
      <c r="BD39" s="64"/>
      <c r="BE39" s="64"/>
      <c r="BF39" s="64"/>
      <c r="BG39" s="64"/>
      <c r="BH39" s="64"/>
      <c r="BI39" s="64"/>
      <c r="BJ39" s="64"/>
      <c r="BK39" s="64"/>
      <c r="BL39" s="64"/>
      <c r="BM39" s="18">
        <v>0</v>
      </c>
      <c r="BN39" s="18">
        <v>0</v>
      </c>
    </row>
    <row r="40" spans="1:66" s="11" customFormat="1" ht="15" customHeight="1">
      <c r="A40" s="17" t="s">
        <v>126</v>
      </c>
      <c r="B40" s="64" t="s">
        <v>127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18">
        <v>0</v>
      </c>
      <c r="AG40" s="18">
        <v>0</v>
      </c>
      <c r="AH40" s="14" t="s">
        <v>128</v>
      </c>
      <c r="AI40" s="62" t="s">
        <v>129</v>
      </c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130</v>
      </c>
      <c r="B41" s="62" t="s">
        <v>131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16">
        <f>SUM(AF42:AF45)</f>
        <v>0</v>
      </c>
      <c r="AG41" s="16">
        <f>SUM(AG42:AG45)</f>
        <v>0</v>
      </c>
      <c r="AH41" s="19" t="s">
        <v>132</v>
      </c>
      <c r="AI41" s="64" t="s">
        <v>133</v>
      </c>
      <c r="AJ41" s="64"/>
      <c r="AK41" s="64"/>
      <c r="AL41" s="64"/>
      <c r="AM41" s="64"/>
      <c r="AN41" s="64"/>
      <c r="AO41" s="64"/>
      <c r="AP41" s="64"/>
      <c r="AQ41" s="64"/>
      <c r="AR41" s="64"/>
      <c r="AS41" s="64"/>
      <c r="AT41" s="64"/>
      <c r="AU41" s="64"/>
      <c r="AV41" s="64"/>
      <c r="AW41" s="64"/>
      <c r="AX41" s="64"/>
      <c r="AY41" s="64"/>
      <c r="AZ41" s="64"/>
      <c r="BA41" s="64"/>
      <c r="BB41" s="64"/>
      <c r="BC41" s="64"/>
      <c r="BD41" s="64"/>
      <c r="BE41" s="64"/>
      <c r="BF41" s="64"/>
      <c r="BG41" s="64"/>
      <c r="BH41" s="64"/>
      <c r="BI41" s="64"/>
      <c r="BJ41" s="64"/>
      <c r="BK41" s="64"/>
      <c r="BL41" s="64"/>
      <c r="BM41" s="18">
        <v>0</v>
      </c>
      <c r="BN41" s="18">
        <v>0</v>
      </c>
    </row>
    <row r="42" spans="1:66" s="11" customFormat="1" ht="15" customHeight="1">
      <c r="A42" s="17" t="s">
        <v>134</v>
      </c>
      <c r="B42" s="64" t="s">
        <v>135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18">
        <v>0</v>
      </c>
      <c r="AG42" s="18">
        <v>0</v>
      </c>
      <c r="AH42" s="19" t="s">
        <v>136</v>
      </c>
      <c r="AI42" s="64" t="s">
        <v>137</v>
      </c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18">
        <v>0</v>
      </c>
      <c r="BN42" s="18">
        <v>0</v>
      </c>
    </row>
    <row r="43" spans="1:66" s="11" customFormat="1" ht="15" customHeight="1">
      <c r="A43" s="17" t="s">
        <v>138</v>
      </c>
      <c r="B43" s="64" t="s">
        <v>139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18">
        <v>0</v>
      </c>
      <c r="AG43" s="18">
        <v>0</v>
      </c>
      <c r="AH43" s="19" t="s">
        <v>140</v>
      </c>
      <c r="AI43" s="64" t="s">
        <v>141</v>
      </c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18">
        <v>0</v>
      </c>
      <c r="BN43" s="18">
        <v>0</v>
      </c>
    </row>
    <row r="44" spans="1:66" s="11" customFormat="1" ht="15" customHeight="1">
      <c r="A44" s="17" t="s">
        <v>142</v>
      </c>
      <c r="B44" s="64" t="s">
        <v>143</v>
      </c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18">
        <v>0</v>
      </c>
      <c r="AG44" s="18">
        <v>0</v>
      </c>
      <c r="AH44" s="14" t="s">
        <v>144</v>
      </c>
      <c r="AI44" s="62" t="s">
        <v>145</v>
      </c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146</v>
      </c>
      <c r="B45" s="70" t="s">
        <v>147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20">
        <v>0</v>
      </c>
      <c r="AG45" s="20">
        <v>0</v>
      </c>
      <c r="AH45" s="21" t="s">
        <v>148</v>
      </c>
      <c r="AI45" s="64" t="s">
        <v>149</v>
      </c>
      <c r="AJ45" s="64"/>
      <c r="AK45" s="64"/>
      <c r="AL45" s="64"/>
      <c r="AM45" s="64"/>
      <c r="AN45" s="64"/>
      <c r="AO45" s="64"/>
      <c r="AP45" s="64"/>
      <c r="AQ45" s="64"/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4"/>
      <c r="BC45" s="64"/>
      <c r="BD45" s="64"/>
      <c r="BE45" s="64"/>
      <c r="BF45" s="64"/>
      <c r="BG45" s="64"/>
      <c r="BH45" s="64"/>
      <c r="BI45" s="64"/>
      <c r="BJ45" s="64"/>
      <c r="BK45" s="64"/>
      <c r="BL45" s="64"/>
      <c r="BM45" s="18">
        <v>0</v>
      </c>
      <c r="BN45" s="18">
        <v>0</v>
      </c>
    </row>
    <row r="46" spans="1:66" s="11" customFormat="1" ht="15" customHeight="1">
      <c r="A46" s="17"/>
      <c r="B46" s="71" t="s">
        <v>150</v>
      </c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22">
        <f>AF8+AF16+AF24+AF30+AF36+AF38+AF41</f>
        <v>23772540.109999999</v>
      </c>
      <c r="AG46" s="22">
        <f>AG8+AG16+AG24+AG30+AG36+AG38+AG41</f>
        <v>6365216.04</v>
      </c>
      <c r="AH46" s="23" t="s">
        <v>151</v>
      </c>
      <c r="AI46" s="64" t="s">
        <v>152</v>
      </c>
      <c r="AJ46" s="64"/>
      <c r="AK46" s="64"/>
      <c r="AL46" s="64"/>
      <c r="AM46" s="64"/>
      <c r="AN46" s="64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4"/>
      <c r="BC46" s="64"/>
      <c r="BD46" s="64"/>
      <c r="BE46" s="64"/>
      <c r="BF46" s="64"/>
      <c r="BG46" s="64"/>
      <c r="BH46" s="64"/>
      <c r="BI46" s="64"/>
      <c r="BJ46" s="64"/>
      <c r="BK46" s="64"/>
      <c r="BL46" s="64"/>
      <c r="BM46" s="18">
        <v>0</v>
      </c>
      <c r="BN46" s="18">
        <v>0</v>
      </c>
    </row>
    <row r="47" spans="1:66" s="11" customFormat="1" ht="15" customHeight="1">
      <c r="A47" s="12" t="s">
        <v>153</v>
      </c>
      <c r="B47" s="61" t="s">
        <v>154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22"/>
      <c r="AG47" s="22"/>
      <c r="AH47" s="24" t="s">
        <v>155</v>
      </c>
      <c r="AI47" s="72" t="s">
        <v>156</v>
      </c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20">
        <v>0</v>
      </c>
      <c r="BN47" s="20">
        <v>0</v>
      </c>
    </row>
    <row r="48" spans="1:66" s="11" customFormat="1" ht="15" customHeight="1">
      <c r="A48" s="12" t="s">
        <v>157</v>
      </c>
      <c r="B48" s="62" t="s">
        <v>158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16">
        <f>SUM(AF49:AF52)</f>
        <v>0</v>
      </c>
      <c r="AG48" s="16">
        <f>SUM(AG49:AG52)</f>
        <v>0</v>
      </c>
      <c r="AH48" s="10"/>
      <c r="AI48" s="73" t="s">
        <v>159</v>
      </c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22">
        <f>BM8+BM18+BM22+BM26+BM29+BM33+BM40+BM44</f>
        <v>2854879.06</v>
      </c>
      <c r="BN48" s="22">
        <f>BN8+BN18+BN22+BN26+BN29+BN33+BN40+BN44</f>
        <v>3288513.49</v>
      </c>
    </row>
    <row r="49" spans="1:66" s="11" customFormat="1" ht="15" customHeight="1">
      <c r="A49" s="17" t="s">
        <v>160</v>
      </c>
      <c r="B49" s="64" t="s">
        <v>161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18">
        <v>0</v>
      </c>
      <c r="AG49" s="18">
        <v>0</v>
      </c>
      <c r="AH49" s="10" t="s">
        <v>162</v>
      </c>
      <c r="AI49" s="61" t="s">
        <v>163</v>
      </c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13"/>
      <c r="BN49" s="13"/>
    </row>
    <row r="50" spans="1:66" s="11" customFormat="1" ht="15" customHeight="1">
      <c r="A50" s="17" t="s">
        <v>164</v>
      </c>
      <c r="B50" s="64" t="s">
        <v>165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18">
        <v>0</v>
      </c>
      <c r="AG50" s="18">
        <v>0</v>
      </c>
      <c r="AH50" s="14" t="s">
        <v>166</v>
      </c>
      <c r="AI50" s="62" t="s">
        <v>167</v>
      </c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168</v>
      </c>
      <c r="B51" s="64" t="s">
        <v>169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18">
        <v>0</v>
      </c>
      <c r="AG51" s="18">
        <v>0</v>
      </c>
      <c r="AH51" s="19" t="s">
        <v>170</v>
      </c>
      <c r="AI51" s="64" t="s">
        <v>171</v>
      </c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4"/>
      <c r="BC51" s="64"/>
      <c r="BD51" s="64"/>
      <c r="BE51" s="64"/>
      <c r="BF51" s="64"/>
      <c r="BG51" s="64"/>
      <c r="BH51" s="64"/>
      <c r="BI51" s="64"/>
      <c r="BJ51" s="64"/>
      <c r="BK51" s="64"/>
      <c r="BL51" s="64"/>
      <c r="BM51" s="18">
        <v>0</v>
      </c>
      <c r="BN51" s="18">
        <v>0</v>
      </c>
    </row>
    <row r="52" spans="1:66" s="11" customFormat="1" ht="15" customHeight="1">
      <c r="A52" s="17" t="s">
        <v>172</v>
      </c>
      <c r="B52" s="64" t="s">
        <v>173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18">
        <v>0</v>
      </c>
      <c r="AG52" s="18">
        <v>0</v>
      </c>
      <c r="AH52" s="19" t="s">
        <v>174</v>
      </c>
      <c r="AI52" s="64" t="s">
        <v>175</v>
      </c>
      <c r="AJ52" s="64"/>
      <c r="AK52" s="64"/>
      <c r="AL52" s="64"/>
      <c r="AM52" s="64"/>
      <c r="AN52" s="64"/>
      <c r="AO52" s="64"/>
      <c r="AP52" s="64"/>
      <c r="AQ52" s="64"/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4"/>
      <c r="BC52" s="64"/>
      <c r="BD52" s="64"/>
      <c r="BE52" s="64"/>
      <c r="BF52" s="64"/>
      <c r="BG52" s="64"/>
      <c r="BH52" s="64"/>
      <c r="BI52" s="64"/>
      <c r="BJ52" s="64"/>
      <c r="BK52" s="64"/>
      <c r="BL52" s="64"/>
      <c r="BM52" s="18">
        <v>0</v>
      </c>
      <c r="BN52" s="18">
        <v>0</v>
      </c>
    </row>
    <row r="53" spans="1:66" s="11" customFormat="1" ht="15" customHeight="1">
      <c r="A53" s="12" t="s">
        <v>176</v>
      </c>
      <c r="B53" s="62" t="s">
        <v>177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16">
        <f>SUM(AF54:AF58)</f>
        <v>0</v>
      </c>
      <c r="AG53" s="16">
        <f>SUM(AG54:AG58)</f>
        <v>0</v>
      </c>
      <c r="AH53" s="14" t="s">
        <v>178</v>
      </c>
      <c r="AI53" s="62" t="s">
        <v>179</v>
      </c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180</v>
      </c>
      <c r="B54" s="64" t="s">
        <v>181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18">
        <v>0</v>
      </c>
      <c r="AG54" s="18">
        <v>0</v>
      </c>
      <c r="AH54" s="19" t="s">
        <v>182</v>
      </c>
      <c r="AI54" s="64" t="s">
        <v>183</v>
      </c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18">
        <v>0</v>
      </c>
      <c r="BN54" s="18">
        <v>0</v>
      </c>
    </row>
    <row r="55" spans="1:66" s="11" customFormat="1" ht="15" customHeight="1">
      <c r="A55" s="17" t="s">
        <v>184</v>
      </c>
      <c r="B55" s="64" t="s">
        <v>185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18">
        <v>0</v>
      </c>
      <c r="AG55" s="18">
        <v>0</v>
      </c>
      <c r="AH55" s="19" t="s">
        <v>186</v>
      </c>
      <c r="AI55" s="64" t="s">
        <v>187</v>
      </c>
      <c r="AJ55" s="64"/>
      <c r="AK55" s="64"/>
      <c r="AL55" s="64"/>
      <c r="AM55" s="64"/>
      <c r="AN55" s="64"/>
      <c r="AO55" s="64"/>
      <c r="AP55" s="64"/>
      <c r="AQ55" s="64"/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4"/>
      <c r="BC55" s="64"/>
      <c r="BD55" s="64"/>
      <c r="BE55" s="64"/>
      <c r="BF55" s="64"/>
      <c r="BG55" s="64"/>
      <c r="BH55" s="64"/>
      <c r="BI55" s="64"/>
      <c r="BJ55" s="64"/>
      <c r="BK55" s="64"/>
      <c r="BL55" s="64"/>
      <c r="BM55" s="18">
        <v>0</v>
      </c>
      <c r="BN55" s="18">
        <v>0</v>
      </c>
    </row>
    <row r="56" spans="1:66" s="11" customFormat="1" ht="15" customHeight="1">
      <c r="A56" s="17" t="s">
        <v>188</v>
      </c>
      <c r="B56" s="64" t="s">
        <v>189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18">
        <v>0</v>
      </c>
      <c r="AG56" s="18">
        <v>0</v>
      </c>
      <c r="AH56" s="19" t="s">
        <v>190</v>
      </c>
      <c r="AI56" s="64" t="s">
        <v>191</v>
      </c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4"/>
      <c r="BE56" s="64"/>
      <c r="BF56" s="64"/>
      <c r="BG56" s="64"/>
      <c r="BH56" s="64"/>
      <c r="BI56" s="64"/>
      <c r="BJ56" s="64"/>
      <c r="BK56" s="64"/>
      <c r="BL56" s="64"/>
      <c r="BM56" s="18">
        <v>0</v>
      </c>
      <c r="BN56" s="18">
        <v>0</v>
      </c>
    </row>
    <row r="57" spans="1:66" s="11" customFormat="1" ht="15" customHeight="1">
      <c r="A57" s="17" t="s">
        <v>192</v>
      </c>
      <c r="B57" s="64" t="s">
        <v>193</v>
      </c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18">
        <v>0</v>
      </c>
      <c r="AG57" s="18">
        <v>0</v>
      </c>
      <c r="AH57" s="14" t="s">
        <v>194</v>
      </c>
      <c r="AI57" s="62" t="s">
        <v>195</v>
      </c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16">
        <f>SUM(BM58:BM62)</f>
        <v>0</v>
      </c>
      <c r="BN57" s="16">
        <f>SUM(BN58:BN62)</f>
        <v>0</v>
      </c>
    </row>
    <row r="58" spans="1:66" s="11" customFormat="1" ht="15" customHeight="1">
      <c r="A58" s="17" t="s">
        <v>196</v>
      </c>
      <c r="B58" s="64" t="s">
        <v>197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18">
        <v>0</v>
      </c>
      <c r="AG58" s="18">
        <v>0</v>
      </c>
      <c r="AH58" s="19" t="s">
        <v>198</v>
      </c>
      <c r="AI58" s="64" t="s">
        <v>199</v>
      </c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  <c r="BC58" s="64"/>
      <c r="BD58" s="64"/>
      <c r="BE58" s="64"/>
      <c r="BF58" s="64"/>
      <c r="BG58" s="64"/>
      <c r="BH58" s="64"/>
      <c r="BI58" s="64"/>
      <c r="BJ58" s="64"/>
      <c r="BK58" s="64"/>
      <c r="BL58" s="64"/>
      <c r="BM58" s="18">
        <v>0</v>
      </c>
      <c r="BN58" s="18">
        <v>0</v>
      </c>
    </row>
    <row r="59" spans="1:66" s="11" customFormat="1" ht="15" customHeight="1">
      <c r="A59" s="12" t="s">
        <v>200</v>
      </c>
      <c r="B59" s="62" t="s">
        <v>201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16">
        <f>SUM(AF60:AF66)</f>
        <v>254253776.89000002</v>
      </c>
      <c r="AG59" s="16">
        <f>SUM(AG60:AG66)</f>
        <v>253454716.64000002</v>
      </c>
      <c r="AH59" s="19" t="s">
        <v>202</v>
      </c>
      <c r="AI59" s="64" t="s">
        <v>203</v>
      </c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  <c r="BC59" s="64"/>
      <c r="BD59" s="64"/>
      <c r="BE59" s="64"/>
      <c r="BF59" s="64"/>
      <c r="BG59" s="64"/>
      <c r="BH59" s="64"/>
      <c r="BI59" s="64"/>
      <c r="BJ59" s="64"/>
      <c r="BK59" s="64"/>
      <c r="BL59" s="64"/>
      <c r="BM59" s="18">
        <v>0</v>
      </c>
      <c r="BN59" s="18">
        <v>0</v>
      </c>
    </row>
    <row r="60" spans="1:66" s="11" customFormat="1" ht="15" customHeight="1">
      <c r="A60" s="17" t="s">
        <v>204</v>
      </c>
      <c r="B60" s="64" t="s">
        <v>205</v>
      </c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18">
        <v>0</v>
      </c>
      <c r="AG60" s="18">
        <v>0</v>
      </c>
      <c r="AH60" s="19" t="s">
        <v>206</v>
      </c>
      <c r="AI60" s="64" t="s">
        <v>207</v>
      </c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  <c r="BC60" s="64"/>
      <c r="BD60" s="64"/>
      <c r="BE60" s="64"/>
      <c r="BF60" s="64"/>
      <c r="BG60" s="64"/>
      <c r="BH60" s="64"/>
      <c r="BI60" s="64"/>
      <c r="BJ60" s="64"/>
      <c r="BK60" s="64"/>
      <c r="BL60" s="64"/>
      <c r="BM60" s="18">
        <v>0</v>
      </c>
      <c r="BN60" s="18">
        <v>0</v>
      </c>
    </row>
    <row r="61" spans="1:66" s="11" customFormat="1" ht="15" customHeight="1">
      <c r="A61" s="17" t="s">
        <v>208</v>
      </c>
      <c r="B61" s="64" t="s">
        <v>209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18">
        <v>0</v>
      </c>
      <c r="AG61" s="18">
        <v>0</v>
      </c>
      <c r="AH61" s="19" t="s">
        <v>210</v>
      </c>
      <c r="AI61" s="64" t="s">
        <v>211</v>
      </c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  <c r="BC61" s="64"/>
      <c r="BD61" s="64"/>
      <c r="BE61" s="64"/>
      <c r="BF61" s="64"/>
      <c r="BG61" s="64"/>
      <c r="BH61" s="64"/>
      <c r="BI61" s="64"/>
      <c r="BJ61" s="64"/>
      <c r="BK61" s="64"/>
      <c r="BL61" s="64"/>
      <c r="BM61" s="18">
        <v>0</v>
      </c>
      <c r="BN61" s="18">
        <v>0</v>
      </c>
    </row>
    <row r="62" spans="1:66" s="11" customFormat="1" ht="15" customHeight="1">
      <c r="A62" s="17" t="s">
        <v>212</v>
      </c>
      <c r="B62" s="64" t="s">
        <v>213</v>
      </c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18">
        <v>253394518.21000001</v>
      </c>
      <c r="AG62" s="18">
        <v>253394518.21000001</v>
      </c>
      <c r="AH62" s="19" t="s">
        <v>214</v>
      </c>
      <c r="AI62" s="64" t="s">
        <v>215</v>
      </c>
      <c r="AJ62" s="64"/>
      <c r="AK62" s="64"/>
      <c r="AL62" s="64"/>
      <c r="AM62" s="64"/>
      <c r="AN62" s="64"/>
      <c r="AO62" s="64"/>
      <c r="AP62" s="64"/>
      <c r="AQ62" s="64"/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4"/>
      <c r="BC62" s="64"/>
      <c r="BD62" s="64"/>
      <c r="BE62" s="64"/>
      <c r="BF62" s="64"/>
      <c r="BG62" s="64"/>
      <c r="BH62" s="64"/>
      <c r="BI62" s="64"/>
      <c r="BJ62" s="64"/>
      <c r="BK62" s="64"/>
      <c r="BL62" s="64"/>
      <c r="BM62" s="18">
        <v>0</v>
      </c>
      <c r="BN62" s="18">
        <v>0</v>
      </c>
    </row>
    <row r="63" spans="1:66" s="11" customFormat="1" ht="15" customHeight="1">
      <c r="A63" s="17" t="s">
        <v>216</v>
      </c>
      <c r="B63" s="64" t="s">
        <v>217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18">
        <v>0</v>
      </c>
      <c r="AG63" s="18">
        <v>0</v>
      </c>
      <c r="AH63" s="14" t="s">
        <v>218</v>
      </c>
      <c r="AI63" s="62" t="s">
        <v>219</v>
      </c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220</v>
      </c>
      <c r="B64" s="64" t="s">
        <v>221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18">
        <v>0</v>
      </c>
      <c r="AG64" s="18">
        <v>0</v>
      </c>
      <c r="AH64" s="19" t="s">
        <v>222</v>
      </c>
      <c r="AI64" s="64" t="s">
        <v>223</v>
      </c>
      <c r="AJ64" s="64"/>
      <c r="AK64" s="64"/>
      <c r="AL64" s="64"/>
      <c r="AM64" s="64"/>
      <c r="AN64" s="64"/>
      <c r="AO64" s="64"/>
      <c r="AP64" s="64"/>
      <c r="AQ64" s="64"/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4"/>
      <c r="BC64" s="64"/>
      <c r="BD64" s="64"/>
      <c r="BE64" s="64"/>
      <c r="BF64" s="64"/>
      <c r="BG64" s="64"/>
      <c r="BH64" s="64"/>
      <c r="BI64" s="64"/>
      <c r="BJ64" s="64"/>
      <c r="BK64" s="64"/>
      <c r="BL64" s="64"/>
      <c r="BM64" s="18">
        <v>0</v>
      </c>
      <c r="BN64" s="18">
        <v>0</v>
      </c>
    </row>
    <row r="65" spans="1:66" s="11" customFormat="1" ht="15" customHeight="1">
      <c r="A65" s="17" t="s">
        <v>224</v>
      </c>
      <c r="B65" s="64" t="s">
        <v>225</v>
      </c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18">
        <v>799060.25</v>
      </c>
      <c r="AG65" s="18">
        <v>0</v>
      </c>
      <c r="AH65" s="19" t="s">
        <v>226</v>
      </c>
      <c r="AI65" s="64" t="s">
        <v>227</v>
      </c>
      <c r="AJ65" s="64"/>
      <c r="AK65" s="64"/>
      <c r="AL65" s="64"/>
      <c r="AM65" s="64"/>
      <c r="AN65" s="64"/>
      <c r="AO65" s="64"/>
      <c r="AP65" s="64"/>
      <c r="AQ65" s="64"/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4"/>
      <c r="BC65" s="64"/>
      <c r="BD65" s="64"/>
      <c r="BE65" s="64"/>
      <c r="BF65" s="64"/>
      <c r="BG65" s="64"/>
      <c r="BH65" s="64"/>
      <c r="BI65" s="64"/>
      <c r="BJ65" s="64"/>
      <c r="BK65" s="64"/>
      <c r="BL65" s="64"/>
      <c r="BM65" s="18">
        <v>0</v>
      </c>
      <c r="BN65" s="18">
        <v>0</v>
      </c>
    </row>
    <row r="66" spans="1:66" s="11" customFormat="1" ht="15" customHeight="1">
      <c r="A66" s="17" t="s">
        <v>228</v>
      </c>
      <c r="B66" s="64" t="s">
        <v>229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18">
        <v>60198.43</v>
      </c>
      <c r="AG66" s="18">
        <v>60198.43</v>
      </c>
      <c r="AH66" s="19" t="s">
        <v>230</v>
      </c>
      <c r="AI66" s="64" t="s">
        <v>231</v>
      </c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64"/>
      <c r="BD66" s="64"/>
      <c r="BE66" s="64"/>
      <c r="BF66" s="64"/>
      <c r="BG66" s="64"/>
      <c r="BH66" s="64"/>
      <c r="BI66" s="64"/>
      <c r="BJ66" s="64"/>
      <c r="BK66" s="64"/>
      <c r="BL66" s="64"/>
      <c r="BM66" s="18">
        <v>0</v>
      </c>
      <c r="BN66" s="18">
        <v>0</v>
      </c>
    </row>
    <row r="67" spans="1:66" s="11" customFormat="1" ht="15" customHeight="1">
      <c r="A67" s="12" t="s">
        <v>232</v>
      </c>
      <c r="B67" s="62" t="s">
        <v>233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16">
        <f>SUM(AF68:AF75)</f>
        <v>13359230.52</v>
      </c>
      <c r="AG67" s="16">
        <f>SUM(AG68:AG75)</f>
        <v>13325445.359999999</v>
      </c>
      <c r="AH67" s="14" t="s">
        <v>234</v>
      </c>
      <c r="AI67" s="62" t="s">
        <v>235</v>
      </c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236</v>
      </c>
      <c r="B68" s="64" t="s">
        <v>237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18">
        <v>2331908.12</v>
      </c>
      <c r="AG68" s="18">
        <v>2304747.96</v>
      </c>
      <c r="AH68" s="19" t="s">
        <v>238</v>
      </c>
      <c r="AI68" s="64" t="s">
        <v>239</v>
      </c>
      <c r="AJ68" s="64"/>
      <c r="AK68" s="64"/>
      <c r="AL68" s="64"/>
      <c r="AM68" s="64"/>
      <c r="AN68" s="64"/>
      <c r="AO68" s="64"/>
      <c r="AP68" s="64"/>
      <c r="AQ68" s="64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4"/>
      <c r="BC68" s="64"/>
      <c r="BD68" s="64"/>
      <c r="BE68" s="64"/>
      <c r="BF68" s="64"/>
      <c r="BG68" s="64"/>
      <c r="BH68" s="64"/>
      <c r="BI68" s="64"/>
      <c r="BJ68" s="64"/>
      <c r="BK68" s="64"/>
      <c r="BL68" s="64"/>
      <c r="BM68" s="18">
        <v>0</v>
      </c>
      <c r="BN68" s="18">
        <v>0</v>
      </c>
    </row>
    <row r="69" spans="1:66" s="11" customFormat="1" ht="15" customHeight="1">
      <c r="A69" s="17" t="s">
        <v>240</v>
      </c>
      <c r="B69" s="64" t="s">
        <v>241</v>
      </c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18">
        <v>313673.2</v>
      </c>
      <c r="AG69" s="18">
        <v>313673.2</v>
      </c>
      <c r="AH69" s="19" t="s">
        <v>242</v>
      </c>
      <c r="AI69" s="64" t="s">
        <v>243</v>
      </c>
      <c r="AJ69" s="64"/>
      <c r="AK69" s="64"/>
      <c r="AL69" s="64"/>
      <c r="AM69" s="64"/>
      <c r="AN69" s="64"/>
      <c r="AO69" s="64"/>
      <c r="AP69" s="64"/>
      <c r="AQ69" s="64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4"/>
      <c r="BC69" s="64"/>
      <c r="BD69" s="64"/>
      <c r="BE69" s="64"/>
      <c r="BF69" s="64"/>
      <c r="BG69" s="64"/>
      <c r="BH69" s="64"/>
      <c r="BI69" s="64"/>
      <c r="BJ69" s="64"/>
      <c r="BK69" s="64"/>
      <c r="BL69" s="64"/>
      <c r="BM69" s="18">
        <v>0</v>
      </c>
      <c r="BN69" s="18">
        <v>0</v>
      </c>
    </row>
    <row r="70" spans="1:66" s="11" customFormat="1" ht="15" customHeight="1">
      <c r="A70" s="17" t="s">
        <v>244</v>
      </c>
      <c r="B70" s="64" t="s">
        <v>245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18">
        <v>137253.88</v>
      </c>
      <c r="AG70" s="18">
        <v>137253.88</v>
      </c>
      <c r="AH70" s="19" t="s">
        <v>246</v>
      </c>
      <c r="AI70" s="64" t="s">
        <v>247</v>
      </c>
      <c r="AJ70" s="64"/>
      <c r="AK70" s="64"/>
      <c r="AL70" s="64"/>
      <c r="AM70" s="64"/>
      <c r="AN70" s="64"/>
      <c r="AO70" s="64"/>
      <c r="AP70" s="64"/>
      <c r="AQ70" s="64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4"/>
      <c r="BC70" s="64"/>
      <c r="BD70" s="64"/>
      <c r="BE70" s="64"/>
      <c r="BF70" s="64"/>
      <c r="BG70" s="64"/>
      <c r="BH70" s="64"/>
      <c r="BI70" s="64"/>
      <c r="BJ70" s="64"/>
      <c r="BK70" s="64"/>
      <c r="BL70" s="64"/>
      <c r="BM70" s="18">
        <v>0</v>
      </c>
      <c r="BN70" s="18">
        <v>0</v>
      </c>
    </row>
    <row r="71" spans="1:66" s="11" customFormat="1" ht="15" customHeight="1">
      <c r="A71" s="17" t="s">
        <v>248</v>
      </c>
      <c r="B71" s="64" t="s">
        <v>249</v>
      </c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18">
        <v>6899305.25</v>
      </c>
      <c r="AG71" s="18">
        <v>6892680.25</v>
      </c>
      <c r="AH71" s="19" t="s">
        <v>250</v>
      </c>
      <c r="AI71" s="64" t="s">
        <v>251</v>
      </c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18">
        <v>0</v>
      </c>
      <c r="BN71" s="18">
        <v>0</v>
      </c>
    </row>
    <row r="72" spans="1:66" s="11" customFormat="1" ht="15" customHeight="1">
      <c r="A72" s="17" t="s">
        <v>252</v>
      </c>
      <c r="B72" s="64" t="s">
        <v>253</v>
      </c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18">
        <v>519670.08</v>
      </c>
      <c r="AG72" s="18">
        <v>519670.08</v>
      </c>
      <c r="AH72" s="19" t="s">
        <v>254</v>
      </c>
      <c r="AI72" s="64" t="s">
        <v>255</v>
      </c>
      <c r="AJ72" s="64"/>
      <c r="AK72" s="64"/>
      <c r="AL72" s="64"/>
      <c r="AM72" s="64"/>
      <c r="AN72" s="64"/>
      <c r="AO72" s="64"/>
      <c r="AP72" s="64"/>
      <c r="AQ72" s="64"/>
      <c r="AR72" s="64"/>
      <c r="AS72" s="64"/>
      <c r="AT72" s="64"/>
      <c r="AU72" s="64"/>
      <c r="AV72" s="64"/>
      <c r="AW72" s="64"/>
      <c r="AX72" s="64"/>
      <c r="AY72" s="64"/>
      <c r="AZ72" s="64"/>
      <c r="BA72" s="64"/>
      <c r="BB72" s="64"/>
      <c r="BC72" s="64"/>
      <c r="BD72" s="64"/>
      <c r="BE72" s="64"/>
      <c r="BF72" s="64"/>
      <c r="BG72" s="64"/>
      <c r="BH72" s="64"/>
      <c r="BI72" s="64"/>
      <c r="BJ72" s="64"/>
      <c r="BK72" s="64"/>
      <c r="BL72" s="64"/>
      <c r="BM72" s="18">
        <v>0</v>
      </c>
      <c r="BN72" s="18">
        <v>0</v>
      </c>
    </row>
    <row r="73" spans="1:66" s="11" customFormat="1" ht="15" customHeight="1">
      <c r="A73" s="17" t="s">
        <v>256</v>
      </c>
      <c r="B73" s="64" t="s">
        <v>257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18">
        <v>2918019.99</v>
      </c>
      <c r="AG73" s="18">
        <v>2918019.99</v>
      </c>
      <c r="AH73" s="19" t="s">
        <v>258</v>
      </c>
      <c r="AI73" s="64" t="s">
        <v>259</v>
      </c>
      <c r="AJ73" s="64"/>
      <c r="AK73" s="64"/>
      <c r="AL73" s="64"/>
      <c r="AM73" s="64"/>
      <c r="AN73" s="64"/>
      <c r="AO73" s="64"/>
      <c r="AP73" s="64"/>
      <c r="AQ73" s="64"/>
      <c r="AR73" s="64"/>
      <c r="AS73" s="64"/>
      <c r="AT73" s="64"/>
      <c r="AU73" s="64"/>
      <c r="AV73" s="64"/>
      <c r="AW73" s="64"/>
      <c r="AX73" s="64"/>
      <c r="AY73" s="64"/>
      <c r="AZ73" s="64"/>
      <c r="BA73" s="64"/>
      <c r="BB73" s="64"/>
      <c r="BC73" s="64"/>
      <c r="BD73" s="64"/>
      <c r="BE73" s="64"/>
      <c r="BF73" s="64"/>
      <c r="BG73" s="64"/>
      <c r="BH73" s="64"/>
      <c r="BI73" s="64"/>
      <c r="BJ73" s="64"/>
      <c r="BK73" s="64"/>
      <c r="BL73" s="64"/>
      <c r="BM73" s="18">
        <v>0</v>
      </c>
      <c r="BN73" s="18">
        <v>0</v>
      </c>
    </row>
    <row r="74" spans="1:66" s="11" customFormat="1" ht="15" customHeight="1">
      <c r="A74" s="17" t="s">
        <v>260</v>
      </c>
      <c r="B74" s="64" t="s">
        <v>261</v>
      </c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18">
        <v>239400</v>
      </c>
      <c r="AG74" s="18">
        <v>239400</v>
      </c>
      <c r="AH74" s="14" t="s">
        <v>262</v>
      </c>
      <c r="AI74" s="62" t="s">
        <v>263</v>
      </c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264</v>
      </c>
      <c r="B75" s="64" t="s">
        <v>265</v>
      </c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18">
        <v>0</v>
      </c>
      <c r="AG75" s="18">
        <v>0</v>
      </c>
      <c r="AH75" s="19" t="s">
        <v>266</v>
      </c>
      <c r="AI75" s="64" t="s">
        <v>267</v>
      </c>
      <c r="AJ75" s="64"/>
      <c r="AK75" s="64"/>
      <c r="AL75" s="64"/>
      <c r="AM75" s="64"/>
      <c r="AN75" s="64"/>
      <c r="AO75" s="64"/>
      <c r="AP75" s="64"/>
      <c r="AQ75" s="64"/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4"/>
      <c r="BC75" s="64"/>
      <c r="BD75" s="64"/>
      <c r="BE75" s="64"/>
      <c r="BF75" s="64"/>
      <c r="BG75" s="64"/>
      <c r="BH75" s="64"/>
      <c r="BI75" s="64"/>
      <c r="BJ75" s="64"/>
      <c r="BK75" s="64"/>
      <c r="BL75" s="64"/>
      <c r="BM75" s="18">
        <v>0</v>
      </c>
      <c r="BN75" s="18">
        <v>0</v>
      </c>
    </row>
    <row r="76" spans="1:66" s="11" customFormat="1" ht="15" customHeight="1">
      <c r="A76" s="12" t="s">
        <v>268</v>
      </c>
      <c r="B76" s="62" t="s">
        <v>269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16">
        <f>SUM(AF77:AF81)</f>
        <v>756399.76</v>
      </c>
      <c r="AG76" s="16">
        <f>SUM(AG77:AG81)</f>
        <v>756399.76</v>
      </c>
      <c r="AH76" s="19" t="s">
        <v>270</v>
      </c>
      <c r="AI76" s="64" t="s">
        <v>271</v>
      </c>
      <c r="AJ76" s="64"/>
      <c r="AK76" s="64"/>
      <c r="AL76" s="64"/>
      <c r="AM76" s="64"/>
      <c r="AN76" s="64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4"/>
      <c r="BC76" s="64"/>
      <c r="BD76" s="64"/>
      <c r="BE76" s="64"/>
      <c r="BF76" s="64"/>
      <c r="BG76" s="64"/>
      <c r="BH76" s="64"/>
      <c r="BI76" s="64"/>
      <c r="BJ76" s="64"/>
      <c r="BK76" s="64"/>
      <c r="BL76" s="64"/>
      <c r="BM76" s="18">
        <v>0</v>
      </c>
      <c r="BN76" s="18">
        <v>0</v>
      </c>
    </row>
    <row r="77" spans="1:66" s="11" customFormat="1" ht="15" customHeight="1">
      <c r="A77" s="17" t="s">
        <v>272</v>
      </c>
      <c r="B77" s="64" t="s">
        <v>273</v>
      </c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18">
        <v>756399.76</v>
      </c>
      <c r="AG77" s="18">
        <v>756399.76</v>
      </c>
      <c r="AH77" s="19" t="s">
        <v>274</v>
      </c>
      <c r="AI77" s="64" t="s">
        <v>275</v>
      </c>
      <c r="AJ77" s="64"/>
      <c r="AK77" s="64"/>
      <c r="AL77" s="64"/>
      <c r="AM77" s="64"/>
      <c r="AN77" s="64"/>
      <c r="AO77" s="64"/>
      <c r="AP77" s="64"/>
      <c r="AQ77" s="64"/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4"/>
      <c r="BC77" s="64"/>
      <c r="BD77" s="64"/>
      <c r="BE77" s="64"/>
      <c r="BF77" s="64"/>
      <c r="BG77" s="64"/>
      <c r="BH77" s="64"/>
      <c r="BI77" s="64"/>
      <c r="BJ77" s="64"/>
      <c r="BK77" s="64"/>
      <c r="BL77" s="64"/>
      <c r="BM77" s="18">
        <v>0</v>
      </c>
      <c r="BN77" s="18">
        <v>0</v>
      </c>
    </row>
    <row r="78" spans="1:66" s="11" customFormat="1" ht="15" customHeight="1">
      <c r="A78" s="17" t="s">
        <v>276</v>
      </c>
      <c r="B78" s="64" t="s">
        <v>277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18">
        <v>0</v>
      </c>
      <c r="AG78" s="18">
        <v>0</v>
      </c>
      <c r="AH78" s="19" t="s">
        <v>278</v>
      </c>
      <c r="AI78" s="72" t="s">
        <v>279</v>
      </c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18">
        <v>0</v>
      </c>
      <c r="BN78" s="18">
        <v>0</v>
      </c>
    </row>
    <row r="79" spans="1:66" s="11" customFormat="1" ht="15" customHeight="1">
      <c r="A79" s="17" t="s">
        <v>280</v>
      </c>
      <c r="B79" s="64" t="s">
        <v>281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18">
        <v>0</v>
      </c>
      <c r="AG79" s="18">
        <v>0</v>
      </c>
      <c r="AH79" s="21"/>
      <c r="AI79" s="74" t="s">
        <v>282</v>
      </c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74"/>
      <c r="BJ79" s="74"/>
      <c r="BK79" s="74"/>
      <c r="BL79" s="74"/>
      <c r="BM79" s="25">
        <f>BM50+BM53+BM57+BM63+BM67+BM74</f>
        <v>0</v>
      </c>
      <c r="BN79" s="25">
        <f>BN50+BN53+BN57+BN63+BN67+BN74</f>
        <v>0</v>
      </c>
    </row>
    <row r="80" spans="1:66" s="11" customFormat="1" ht="15" customHeight="1">
      <c r="A80" s="17" t="s">
        <v>283</v>
      </c>
      <c r="B80" s="64" t="s">
        <v>284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18">
        <v>0</v>
      </c>
      <c r="AG80" s="18">
        <v>0</v>
      </c>
      <c r="AH80" s="24"/>
      <c r="AI80" s="75" t="s">
        <v>285</v>
      </c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26">
        <f>BM48+BM79</f>
        <v>2854879.06</v>
      </c>
      <c r="BN80" s="26">
        <f>BN48+BN79</f>
        <v>3288513.49</v>
      </c>
    </row>
    <row r="81" spans="1:66" s="11" customFormat="1" ht="15" customHeight="1">
      <c r="A81" s="17" t="s">
        <v>286</v>
      </c>
      <c r="B81" s="64" t="s">
        <v>287</v>
      </c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18">
        <v>0</v>
      </c>
      <c r="AG81" s="18">
        <v>0</v>
      </c>
      <c r="AH81" s="27" t="s">
        <v>288</v>
      </c>
      <c r="AI81" s="76" t="s">
        <v>289</v>
      </c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18"/>
      <c r="BN81" s="18"/>
    </row>
    <row r="82" spans="1:66" s="11" customFormat="1" ht="15" customHeight="1">
      <c r="A82" s="12" t="s">
        <v>290</v>
      </c>
      <c r="B82" s="62" t="s">
        <v>291</v>
      </c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16">
        <f>SUM(AF83:AF87)</f>
        <v>0</v>
      </c>
      <c r="AG82" s="16">
        <f>SUM(AG83:AG87)</f>
        <v>0</v>
      </c>
      <c r="AH82" s="28" t="s">
        <v>292</v>
      </c>
      <c r="AI82" s="61" t="s">
        <v>293</v>
      </c>
      <c r="AJ82" s="61"/>
      <c r="AK82" s="61"/>
      <c r="AL82" s="61"/>
      <c r="AM82" s="61"/>
      <c r="AN82" s="61"/>
      <c r="AO82" s="61"/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294</v>
      </c>
      <c r="B83" s="64" t="s">
        <v>295</v>
      </c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18">
        <v>0</v>
      </c>
      <c r="AG83" s="18">
        <v>0</v>
      </c>
      <c r="AH83" s="23" t="s">
        <v>296</v>
      </c>
      <c r="AI83" s="64" t="s">
        <v>297</v>
      </c>
      <c r="AJ83" s="64"/>
      <c r="AK83" s="64"/>
      <c r="AL83" s="64"/>
      <c r="AM83" s="64"/>
      <c r="AN83" s="64"/>
      <c r="AO83" s="64"/>
      <c r="AP83" s="64"/>
      <c r="AQ83" s="64"/>
      <c r="AR83" s="64"/>
      <c r="AS83" s="64"/>
      <c r="AT83" s="64"/>
      <c r="AU83" s="64"/>
      <c r="AV83" s="64"/>
      <c r="AW83" s="64"/>
      <c r="AX83" s="64"/>
      <c r="AY83" s="64"/>
      <c r="AZ83" s="64"/>
      <c r="BA83" s="64"/>
      <c r="BB83" s="64"/>
      <c r="BC83" s="64"/>
      <c r="BD83" s="64"/>
      <c r="BE83" s="64"/>
      <c r="BF83" s="64"/>
      <c r="BG83" s="64"/>
      <c r="BH83" s="64"/>
      <c r="BI83" s="64"/>
      <c r="BJ83" s="64"/>
      <c r="BK83" s="64"/>
      <c r="BL83" s="64"/>
      <c r="BM83" s="18">
        <v>0</v>
      </c>
      <c r="BN83" s="18">
        <v>0</v>
      </c>
    </row>
    <row r="84" spans="1:66" s="11" customFormat="1" ht="15" customHeight="1">
      <c r="A84" s="17" t="s">
        <v>298</v>
      </c>
      <c r="B84" s="64" t="s">
        <v>299</v>
      </c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18">
        <v>0</v>
      </c>
      <c r="AG84" s="18">
        <v>0</v>
      </c>
      <c r="AH84" s="19" t="s">
        <v>300</v>
      </c>
      <c r="AI84" s="64" t="s">
        <v>301</v>
      </c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18">
        <v>0</v>
      </c>
      <c r="BN84" s="18">
        <v>0</v>
      </c>
    </row>
    <row r="85" spans="1:66" s="11" customFormat="1" ht="15" customHeight="1">
      <c r="A85" s="17" t="s">
        <v>302</v>
      </c>
      <c r="B85" s="64" t="s">
        <v>303</v>
      </c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18">
        <v>0</v>
      </c>
      <c r="AG85" s="18">
        <v>0</v>
      </c>
      <c r="AH85" s="19" t="s">
        <v>304</v>
      </c>
      <c r="AI85" s="64" t="s">
        <v>305</v>
      </c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18">
        <v>0</v>
      </c>
      <c r="BN85" s="18">
        <v>0</v>
      </c>
    </row>
    <row r="86" spans="1:66" s="11" customFormat="1" ht="15" customHeight="1">
      <c r="A86" s="17" t="s">
        <v>306</v>
      </c>
      <c r="B86" s="64" t="s">
        <v>384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18">
        <v>0</v>
      </c>
      <c r="AG86" s="18">
        <v>0</v>
      </c>
      <c r="AH86" s="14" t="s">
        <v>307</v>
      </c>
      <c r="AI86" s="61" t="s">
        <v>308</v>
      </c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/>
      <c r="BD86" s="61"/>
      <c r="BE86" s="61"/>
      <c r="BF86" s="61"/>
      <c r="BG86" s="61"/>
      <c r="BH86" s="61"/>
      <c r="BI86" s="61"/>
      <c r="BJ86" s="61"/>
      <c r="BK86" s="61"/>
      <c r="BL86" s="61"/>
      <c r="BM86" s="16">
        <f>BM87+BM88+BM89+BM94+BM98</f>
        <v>289971468.22000003</v>
      </c>
      <c r="BN86" s="16">
        <f>BN87+BN88+BN89+BN94+BN98</f>
        <v>271297664.31</v>
      </c>
    </row>
    <row r="87" spans="1:66" s="11" customFormat="1" ht="15" customHeight="1">
      <c r="A87" s="17" t="s">
        <v>309</v>
      </c>
      <c r="B87" s="64" t="s">
        <v>310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18">
        <v>0</v>
      </c>
      <c r="AG87" s="18">
        <v>0</v>
      </c>
      <c r="AH87" s="19" t="s">
        <v>311</v>
      </c>
      <c r="AI87" s="64" t="s">
        <v>312</v>
      </c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18">
        <v>18673803.91</v>
      </c>
      <c r="BN87" s="18">
        <v>15317395.23</v>
      </c>
    </row>
    <row r="88" spans="1:66" s="11" customFormat="1" ht="15" customHeight="1">
      <c r="A88" s="12" t="s">
        <v>313</v>
      </c>
      <c r="B88" s="62" t="s">
        <v>314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16">
        <f>SUM(AF89:AF94)</f>
        <v>684400</v>
      </c>
      <c r="AG88" s="16">
        <f>SUM(AG89:AG94)</f>
        <v>684400</v>
      </c>
      <c r="AH88" s="19" t="s">
        <v>315</v>
      </c>
      <c r="AI88" s="64" t="s">
        <v>316</v>
      </c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18">
        <v>271297664.31</v>
      </c>
      <c r="BN88" s="18">
        <v>255980269.08000001</v>
      </c>
    </row>
    <row r="89" spans="1:66" s="11" customFormat="1" ht="15" customHeight="1">
      <c r="A89" s="17" t="s">
        <v>317</v>
      </c>
      <c r="B89" s="64" t="s">
        <v>318</v>
      </c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18">
        <v>684400</v>
      </c>
      <c r="AG89" s="18">
        <v>684400</v>
      </c>
      <c r="AH89" s="14" t="s">
        <v>319</v>
      </c>
      <c r="AI89" s="61" t="s">
        <v>320</v>
      </c>
      <c r="AJ89" s="61"/>
      <c r="AK89" s="61"/>
      <c r="AL89" s="61"/>
      <c r="AM89" s="61"/>
      <c r="AN89" s="61"/>
      <c r="AO89" s="61"/>
      <c r="AP89" s="61"/>
      <c r="AQ89" s="61"/>
      <c r="AR89" s="61"/>
      <c r="AS89" s="61"/>
      <c r="AT89" s="61"/>
      <c r="AU89" s="61"/>
      <c r="AV89" s="61"/>
      <c r="AW89" s="61"/>
      <c r="AX89" s="61"/>
      <c r="AY89" s="61"/>
      <c r="AZ89" s="61"/>
      <c r="BA89" s="61"/>
      <c r="BB89" s="61"/>
      <c r="BC89" s="61"/>
      <c r="BD89" s="61"/>
      <c r="BE89" s="61"/>
      <c r="BF89" s="61"/>
      <c r="BG89" s="61"/>
      <c r="BH89" s="61"/>
      <c r="BI89" s="61"/>
      <c r="BJ89" s="61"/>
      <c r="BK89" s="61"/>
      <c r="BL89" s="61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321</v>
      </c>
      <c r="B90" s="64" t="s">
        <v>322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18">
        <v>0</v>
      </c>
      <c r="AG90" s="18">
        <v>0</v>
      </c>
      <c r="AH90" s="19" t="s">
        <v>323</v>
      </c>
      <c r="AI90" s="64" t="s">
        <v>324</v>
      </c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18">
        <v>0</v>
      </c>
      <c r="BN90" s="18">
        <v>0</v>
      </c>
    </row>
    <row r="91" spans="1:66" s="11" customFormat="1" ht="15" customHeight="1">
      <c r="A91" s="17" t="s">
        <v>325</v>
      </c>
      <c r="B91" s="64" t="s">
        <v>326</v>
      </c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18">
        <v>0</v>
      </c>
      <c r="AG91" s="18">
        <v>0</v>
      </c>
      <c r="AH91" s="19" t="s">
        <v>327</v>
      </c>
      <c r="AI91" s="64" t="s">
        <v>328</v>
      </c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18">
        <v>0</v>
      </c>
      <c r="BN91" s="18">
        <v>0</v>
      </c>
    </row>
    <row r="92" spans="1:66" s="11" customFormat="1" ht="15" customHeight="1">
      <c r="A92" s="17" t="s">
        <v>329</v>
      </c>
      <c r="B92" s="64" t="s">
        <v>330</v>
      </c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18">
        <v>0</v>
      </c>
      <c r="AG92" s="18">
        <v>0</v>
      </c>
      <c r="AH92" s="19" t="s">
        <v>331</v>
      </c>
      <c r="AI92" s="64" t="s">
        <v>332</v>
      </c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18">
        <v>0</v>
      </c>
      <c r="BN92" s="18">
        <v>0</v>
      </c>
    </row>
    <row r="93" spans="1:66" s="11" customFormat="1" ht="15" customHeight="1">
      <c r="A93" s="17" t="s">
        <v>333</v>
      </c>
      <c r="B93" s="64" t="s">
        <v>334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18">
        <v>0</v>
      </c>
      <c r="AG93" s="18">
        <v>0</v>
      </c>
      <c r="AH93" s="19" t="s">
        <v>335</v>
      </c>
      <c r="AI93" s="64" t="s">
        <v>336</v>
      </c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18">
        <v>0</v>
      </c>
      <c r="BN93" s="18">
        <v>0</v>
      </c>
    </row>
    <row r="94" spans="1:66" s="11" customFormat="1" ht="15" customHeight="1">
      <c r="A94" s="17" t="s">
        <v>337</v>
      </c>
      <c r="B94" s="64" t="s">
        <v>338</v>
      </c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18">
        <v>0</v>
      </c>
      <c r="AG94" s="18">
        <v>0</v>
      </c>
      <c r="AH94" s="14" t="s">
        <v>339</v>
      </c>
      <c r="AI94" s="61" t="s">
        <v>340</v>
      </c>
      <c r="AJ94" s="61"/>
      <c r="AK94" s="61"/>
      <c r="AL94" s="61"/>
      <c r="AM94" s="61"/>
      <c r="AN94" s="61"/>
      <c r="AO94" s="61"/>
      <c r="AP94" s="61"/>
      <c r="AQ94" s="61"/>
      <c r="AR94" s="61"/>
      <c r="AS94" s="61"/>
      <c r="AT94" s="61"/>
      <c r="AU94" s="61"/>
      <c r="AV94" s="61"/>
      <c r="AW94" s="61"/>
      <c r="AX94" s="61"/>
      <c r="AY94" s="61"/>
      <c r="AZ94" s="61"/>
      <c r="BA94" s="61"/>
      <c r="BB94" s="61"/>
      <c r="BC94" s="61"/>
      <c r="BD94" s="61"/>
      <c r="BE94" s="61"/>
      <c r="BF94" s="61"/>
      <c r="BG94" s="61"/>
      <c r="BH94" s="61"/>
      <c r="BI94" s="61"/>
      <c r="BJ94" s="61"/>
      <c r="BK94" s="61"/>
      <c r="BL94" s="61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341</v>
      </c>
      <c r="B95" s="62" t="s">
        <v>342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16">
        <f>SUM(AF96:AF100)</f>
        <v>0</v>
      </c>
      <c r="AG95" s="16">
        <f>SUM(AG96:AG100)</f>
        <v>0</v>
      </c>
      <c r="AH95" s="19" t="s">
        <v>343</v>
      </c>
      <c r="AI95" s="64" t="s">
        <v>344</v>
      </c>
      <c r="AJ95" s="64"/>
      <c r="AK95" s="64"/>
      <c r="AL95" s="64"/>
      <c r="AM95" s="64"/>
      <c r="AN95" s="64"/>
      <c r="AO95" s="64"/>
      <c r="AP95" s="64"/>
      <c r="AQ95" s="64"/>
      <c r="AR95" s="64"/>
      <c r="AS95" s="64"/>
      <c r="AT95" s="64"/>
      <c r="AU95" s="64"/>
      <c r="AV95" s="64"/>
      <c r="AW95" s="64"/>
      <c r="AX95" s="64"/>
      <c r="AY95" s="64"/>
      <c r="AZ95" s="64"/>
      <c r="BA95" s="64"/>
      <c r="BB95" s="64"/>
      <c r="BC95" s="64"/>
      <c r="BD95" s="64"/>
      <c r="BE95" s="64"/>
      <c r="BF95" s="64"/>
      <c r="BG95" s="64"/>
      <c r="BH95" s="64"/>
      <c r="BI95" s="64"/>
      <c r="BJ95" s="64"/>
      <c r="BK95" s="64"/>
      <c r="BL95" s="64"/>
      <c r="BM95" s="18">
        <v>0</v>
      </c>
      <c r="BN95" s="18">
        <v>0</v>
      </c>
    </row>
    <row r="96" spans="1:66" s="11" customFormat="1" ht="15" customHeight="1">
      <c r="A96" s="17" t="s">
        <v>345</v>
      </c>
      <c r="B96" s="64" t="s">
        <v>346</v>
      </c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18">
        <v>0</v>
      </c>
      <c r="AG96" s="18">
        <v>0</v>
      </c>
      <c r="AH96" s="19" t="s">
        <v>347</v>
      </c>
      <c r="AI96" s="64" t="s">
        <v>348</v>
      </c>
      <c r="AJ96" s="64"/>
      <c r="AK96" s="64"/>
      <c r="AL96" s="64"/>
      <c r="AM96" s="64"/>
      <c r="AN96" s="64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64"/>
      <c r="AZ96" s="64"/>
      <c r="BA96" s="64"/>
      <c r="BB96" s="64"/>
      <c r="BC96" s="64"/>
      <c r="BD96" s="64"/>
      <c r="BE96" s="64"/>
      <c r="BF96" s="64"/>
      <c r="BG96" s="64"/>
      <c r="BH96" s="64"/>
      <c r="BI96" s="64"/>
      <c r="BJ96" s="64"/>
      <c r="BK96" s="64"/>
      <c r="BL96" s="64"/>
      <c r="BM96" s="18">
        <v>0</v>
      </c>
      <c r="BN96" s="18">
        <v>0</v>
      </c>
    </row>
    <row r="97" spans="1:66" s="11" customFormat="1" ht="15" customHeight="1">
      <c r="A97" s="17" t="s">
        <v>349</v>
      </c>
      <c r="B97" s="64" t="s">
        <v>350</v>
      </c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18">
        <v>0</v>
      </c>
      <c r="AG97" s="18">
        <v>0</v>
      </c>
      <c r="AH97" s="19" t="s">
        <v>351</v>
      </c>
      <c r="AI97" s="64" t="s">
        <v>352</v>
      </c>
      <c r="AJ97" s="64"/>
      <c r="AK97" s="64"/>
      <c r="AL97" s="64"/>
      <c r="AM97" s="64"/>
      <c r="AN97" s="64"/>
      <c r="AO97" s="64"/>
      <c r="AP97" s="64"/>
      <c r="AQ97" s="64"/>
      <c r="AR97" s="64"/>
      <c r="AS97" s="64"/>
      <c r="AT97" s="64"/>
      <c r="AU97" s="64"/>
      <c r="AV97" s="64"/>
      <c r="AW97" s="64"/>
      <c r="AX97" s="64"/>
      <c r="AY97" s="64"/>
      <c r="AZ97" s="64"/>
      <c r="BA97" s="64"/>
      <c r="BB97" s="64"/>
      <c r="BC97" s="64"/>
      <c r="BD97" s="64"/>
      <c r="BE97" s="64"/>
      <c r="BF97" s="64"/>
      <c r="BG97" s="64"/>
      <c r="BH97" s="64"/>
      <c r="BI97" s="64"/>
      <c r="BJ97" s="64"/>
      <c r="BK97" s="64"/>
      <c r="BL97" s="64"/>
      <c r="BM97" s="18">
        <v>0</v>
      </c>
      <c r="BN97" s="18">
        <v>0</v>
      </c>
    </row>
    <row r="98" spans="1:66" s="11" customFormat="1" ht="15" customHeight="1">
      <c r="A98" s="17" t="s">
        <v>353</v>
      </c>
      <c r="B98" s="64" t="s">
        <v>354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18">
        <v>0</v>
      </c>
      <c r="AG98" s="18">
        <v>0</v>
      </c>
      <c r="AH98" s="14" t="s">
        <v>355</v>
      </c>
      <c r="AI98" s="61" t="s">
        <v>356</v>
      </c>
      <c r="AJ98" s="61"/>
      <c r="AK98" s="61"/>
      <c r="AL98" s="61"/>
      <c r="AM98" s="61"/>
      <c r="AN98" s="61"/>
      <c r="AO98" s="61"/>
      <c r="AP98" s="61"/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1"/>
      <c r="BF98" s="61"/>
      <c r="BG98" s="61"/>
      <c r="BH98" s="61"/>
      <c r="BI98" s="61"/>
      <c r="BJ98" s="61"/>
      <c r="BK98" s="61"/>
      <c r="BL98" s="61"/>
      <c r="BM98" s="16">
        <f>SUM(BM99:BM100)</f>
        <v>0</v>
      </c>
      <c r="BN98" s="16">
        <f>SUM(BN99:BN100)</f>
        <v>0</v>
      </c>
    </row>
    <row r="99" spans="1:66" s="11" customFormat="1" ht="15" customHeight="1">
      <c r="A99" s="17" t="s">
        <v>357</v>
      </c>
      <c r="B99" s="64" t="s">
        <v>358</v>
      </c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18">
        <v>0</v>
      </c>
      <c r="AG99" s="18">
        <v>0</v>
      </c>
      <c r="AH99" s="19" t="s">
        <v>359</v>
      </c>
      <c r="AI99" s="64" t="s">
        <v>360</v>
      </c>
      <c r="AJ99" s="64"/>
      <c r="AK99" s="64"/>
      <c r="AL99" s="64"/>
      <c r="AM99" s="64"/>
      <c r="AN99" s="64"/>
      <c r="AO99" s="64"/>
      <c r="AP99" s="64"/>
      <c r="AQ99" s="64"/>
      <c r="AR99" s="64"/>
      <c r="AS99" s="64"/>
      <c r="AT99" s="64"/>
      <c r="AU99" s="64"/>
      <c r="AV99" s="64"/>
      <c r="AW99" s="64"/>
      <c r="AX99" s="64"/>
      <c r="AY99" s="64"/>
      <c r="AZ99" s="64"/>
      <c r="BA99" s="64"/>
      <c r="BB99" s="64"/>
      <c r="BC99" s="64"/>
      <c r="BD99" s="64"/>
      <c r="BE99" s="64"/>
      <c r="BF99" s="64"/>
      <c r="BG99" s="64"/>
      <c r="BH99" s="64"/>
      <c r="BI99" s="64"/>
      <c r="BJ99" s="64"/>
      <c r="BK99" s="64"/>
      <c r="BL99" s="64"/>
      <c r="BM99" s="18">
        <v>0</v>
      </c>
      <c r="BN99" s="18">
        <v>0</v>
      </c>
    </row>
    <row r="100" spans="1:66" s="11" customFormat="1" ht="15" customHeight="1">
      <c r="A100" s="17" t="s">
        <v>361</v>
      </c>
      <c r="B100" s="64" t="s">
        <v>362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18">
        <v>0</v>
      </c>
      <c r="AG100" s="18">
        <v>0</v>
      </c>
      <c r="AH100" s="19" t="s">
        <v>363</v>
      </c>
      <c r="AI100" s="64" t="s">
        <v>364</v>
      </c>
      <c r="AJ100" s="64"/>
      <c r="AK100" s="64"/>
      <c r="AL100" s="64"/>
      <c r="AM100" s="64"/>
      <c r="AN100" s="64"/>
      <c r="AO100" s="64"/>
      <c r="AP100" s="64"/>
      <c r="AQ100" s="64"/>
      <c r="AR100" s="64"/>
      <c r="AS100" s="64"/>
      <c r="AT100" s="64"/>
      <c r="AU100" s="64"/>
      <c r="AV100" s="64"/>
      <c r="AW100" s="64"/>
      <c r="AX100" s="64"/>
      <c r="AY100" s="64"/>
      <c r="AZ100" s="64"/>
      <c r="BA100" s="64"/>
      <c r="BB100" s="64"/>
      <c r="BC100" s="64"/>
      <c r="BD100" s="64"/>
      <c r="BE100" s="64"/>
      <c r="BF100" s="64"/>
      <c r="BG100" s="64"/>
      <c r="BH100" s="64"/>
      <c r="BI100" s="64"/>
      <c r="BJ100" s="64"/>
      <c r="BK100" s="64"/>
      <c r="BL100" s="64"/>
      <c r="BM100" s="18">
        <v>0</v>
      </c>
      <c r="BN100" s="18">
        <v>0</v>
      </c>
    </row>
    <row r="101" spans="1:66" s="11" customFormat="1" ht="15" customHeight="1">
      <c r="A101" s="12" t="s">
        <v>365</v>
      </c>
      <c r="B101" s="62" t="s">
        <v>366</v>
      </c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16">
        <f>SUM(AF102:AF104)</f>
        <v>0</v>
      </c>
      <c r="AG101" s="16">
        <f>SUM(AG102:AG104)</f>
        <v>0</v>
      </c>
      <c r="AH101" s="14" t="s">
        <v>367</v>
      </c>
      <c r="AI101" s="61" t="s">
        <v>368</v>
      </c>
      <c r="AJ101" s="61"/>
      <c r="AK101" s="61"/>
      <c r="AL101" s="61"/>
      <c r="AM101" s="61"/>
      <c r="AN101" s="61"/>
      <c r="AO101" s="61"/>
      <c r="AP101" s="61"/>
      <c r="AQ101" s="61"/>
      <c r="AR101" s="61"/>
      <c r="AS101" s="61"/>
      <c r="AT101" s="61"/>
      <c r="AU101" s="61"/>
      <c r="AV101" s="61"/>
      <c r="AW101" s="61"/>
      <c r="AX101" s="61"/>
      <c r="AY101" s="61"/>
      <c r="AZ101" s="61"/>
      <c r="BA101" s="61"/>
      <c r="BB101" s="61"/>
      <c r="BC101" s="61"/>
      <c r="BD101" s="61"/>
      <c r="BE101" s="61"/>
      <c r="BF101" s="61"/>
      <c r="BG101" s="61"/>
      <c r="BH101" s="61"/>
      <c r="BI101" s="61"/>
      <c r="BJ101" s="61"/>
      <c r="BK101" s="61"/>
      <c r="BL101" s="61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369</v>
      </c>
      <c r="B102" s="64" t="s">
        <v>370</v>
      </c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18">
        <v>0</v>
      </c>
      <c r="AG102" s="18">
        <v>0</v>
      </c>
      <c r="AH102" s="19" t="s">
        <v>371</v>
      </c>
      <c r="AI102" s="64" t="s">
        <v>372</v>
      </c>
      <c r="AJ102" s="64"/>
      <c r="AK102" s="64"/>
      <c r="AL102" s="64"/>
      <c r="AM102" s="64"/>
      <c r="AN102" s="64"/>
      <c r="AO102" s="64"/>
      <c r="AP102" s="64"/>
      <c r="AQ102" s="64"/>
      <c r="AR102" s="64"/>
      <c r="AS102" s="64"/>
      <c r="AT102" s="64"/>
      <c r="AU102" s="64"/>
      <c r="AV102" s="64"/>
      <c r="AW102" s="64"/>
      <c r="AX102" s="64"/>
      <c r="AY102" s="64"/>
      <c r="AZ102" s="64"/>
      <c r="BA102" s="64"/>
      <c r="BB102" s="64"/>
      <c r="BC102" s="64"/>
      <c r="BD102" s="64"/>
      <c r="BE102" s="64"/>
      <c r="BF102" s="64"/>
      <c r="BG102" s="64"/>
      <c r="BH102" s="64"/>
      <c r="BI102" s="64"/>
      <c r="BJ102" s="64"/>
      <c r="BK102" s="64"/>
      <c r="BL102" s="64"/>
      <c r="BM102" s="18">
        <v>0</v>
      </c>
      <c r="BN102" s="18">
        <v>0</v>
      </c>
    </row>
    <row r="103" spans="1:66" s="11" customFormat="1" ht="15" customHeight="1">
      <c r="A103" s="17" t="s">
        <v>373</v>
      </c>
      <c r="B103" s="64" t="s">
        <v>374</v>
      </c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18">
        <v>0</v>
      </c>
      <c r="AG103" s="18">
        <v>0</v>
      </c>
      <c r="AH103" s="19" t="s">
        <v>375</v>
      </c>
      <c r="AI103" s="72" t="s">
        <v>376</v>
      </c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18">
        <v>0</v>
      </c>
      <c r="BN103" s="18">
        <v>0</v>
      </c>
    </row>
    <row r="104" spans="1:66" s="11" customFormat="1" ht="15" customHeight="1">
      <c r="A104" s="17" t="s">
        <v>377</v>
      </c>
      <c r="B104" s="72" t="s">
        <v>378</v>
      </c>
      <c r="C104" s="72"/>
      <c r="D104" s="72"/>
      <c r="E104" s="72"/>
      <c r="F104" s="72"/>
      <c r="G104" s="72"/>
      <c r="H104" s="72"/>
      <c r="I104" s="72"/>
      <c r="J104" s="72"/>
      <c r="K104" s="72"/>
      <c r="L104" s="72"/>
      <c r="M104" s="72"/>
      <c r="N104" s="72"/>
      <c r="O104" s="72"/>
      <c r="P104" s="72"/>
      <c r="Q104" s="72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2"/>
      <c r="AW104" s="32"/>
      <c r="AX104" s="32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3" t="s">
        <v>379</v>
      </c>
      <c r="BM104" s="34">
        <f>BM82+BM86+BM101</f>
        <v>289971468.22000003</v>
      </c>
      <c r="BN104" s="34">
        <f>BN82+BN86+BN101</f>
        <v>271297664.31</v>
      </c>
    </row>
    <row r="105" spans="1:66" s="11" customFormat="1" ht="15" customHeight="1">
      <c r="A105" s="35"/>
      <c r="B105" s="77" t="s">
        <v>380</v>
      </c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36">
        <f>AF48+AF53+AF59+AF67+AF76+AF82+AF88+AF95+AF101</f>
        <v>269053807.17000002</v>
      </c>
      <c r="AG105" s="36">
        <f>AG48+AG53+AG59+AG67+AG76+AG82+AG88+AG95+AG101</f>
        <v>268220961.75999999</v>
      </c>
      <c r="AH105" s="36"/>
      <c r="AI105" s="37"/>
      <c r="AJ105" s="38"/>
      <c r="AK105" s="38"/>
      <c r="AL105" s="38"/>
      <c r="AM105" s="38"/>
      <c r="AN105" s="38"/>
      <c r="AO105" s="37"/>
      <c r="AP105" s="37"/>
      <c r="AQ105" s="37"/>
      <c r="AR105" s="37"/>
      <c r="AS105" s="37"/>
      <c r="AT105" s="37"/>
      <c r="AU105" s="37"/>
      <c r="AV105" s="37"/>
      <c r="AW105" s="37"/>
      <c r="AX105" s="37"/>
      <c r="AY105" s="78"/>
      <c r="AZ105" s="78"/>
      <c r="BA105" s="78"/>
      <c r="BB105" s="78"/>
      <c r="BC105" s="78"/>
      <c r="BD105" s="78"/>
      <c r="BE105" s="78"/>
      <c r="BF105" s="78"/>
      <c r="BG105" s="78"/>
      <c r="BH105" s="78"/>
      <c r="BI105" s="78"/>
      <c r="BJ105" s="78"/>
      <c r="BK105" s="78"/>
      <c r="BL105" s="78"/>
    </row>
    <row r="106" spans="1:66" s="11" customFormat="1" ht="15" customHeight="1" thickBot="1">
      <c r="A106" s="35"/>
      <c r="B106" s="79" t="s">
        <v>381</v>
      </c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  <c r="P106" s="79"/>
      <c r="Q106" s="79"/>
      <c r="R106" s="79"/>
      <c r="S106" s="79"/>
      <c r="T106" s="79"/>
      <c r="U106" s="79"/>
      <c r="V106" s="79"/>
      <c r="W106" s="79"/>
      <c r="X106" s="79"/>
      <c r="Y106" s="79"/>
      <c r="Z106" s="79"/>
      <c r="AA106" s="79"/>
      <c r="AB106" s="79"/>
      <c r="AC106" s="79"/>
      <c r="AD106" s="79"/>
      <c r="AE106" s="79"/>
      <c r="AF106" s="39">
        <f>AF46+AF105</f>
        <v>292826347.28000003</v>
      </c>
      <c r="AG106" s="39">
        <f>AG46+AG105</f>
        <v>274586177.80000001</v>
      </c>
      <c r="AH106" s="40"/>
      <c r="AI106" s="80" t="s">
        <v>382</v>
      </c>
      <c r="AJ106" s="80"/>
      <c r="AK106" s="80"/>
      <c r="AL106" s="80"/>
      <c r="AM106" s="80"/>
      <c r="AN106" s="80"/>
      <c r="AO106" s="80"/>
      <c r="AP106" s="80"/>
      <c r="AQ106" s="80"/>
      <c r="AR106" s="80"/>
      <c r="AS106" s="80"/>
      <c r="AT106" s="80"/>
      <c r="AU106" s="80"/>
      <c r="AV106" s="80"/>
      <c r="AW106" s="80"/>
      <c r="AX106" s="80"/>
      <c r="AY106" s="80"/>
      <c r="AZ106" s="80"/>
      <c r="BA106" s="80"/>
      <c r="BB106" s="80"/>
      <c r="BC106" s="80"/>
      <c r="BD106" s="80"/>
      <c r="BE106" s="80"/>
      <c r="BF106" s="80"/>
      <c r="BG106" s="80"/>
      <c r="BH106" s="80"/>
      <c r="BI106" s="80"/>
      <c r="BJ106" s="80"/>
      <c r="BK106" s="80"/>
      <c r="BL106" s="80"/>
      <c r="BM106" s="41">
        <f>BM80+BM104</f>
        <v>292826347.28000003</v>
      </c>
      <c r="BN106" s="41">
        <f>BN80+BN104</f>
        <v>274586177.80000001</v>
      </c>
    </row>
    <row r="107" spans="1:66" s="11" customFormat="1" ht="15" customHeight="1" thickTop="1">
      <c r="A107" s="35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  <c r="P107" s="79"/>
      <c r="Q107" s="79"/>
      <c r="R107" s="79"/>
      <c r="S107" s="79"/>
      <c r="T107" s="79"/>
      <c r="U107" s="79"/>
      <c r="V107" s="79"/>
      <c r="W107" s="79"/>
      <c r="X107" s="79"/>
      <c r="Y107" s="79"/>
      <c r="Z107" s="79"/>
      <c r="AA107" s="79"/>
      <c r="AB107" s="79"/>
      <c r="AC107" s="79"/>
      <c r="AD107" s="79"/>
      <c r="AE107" s="79"/>
      <c r="AF107" s="42"/>
      <c r="AG107" s="42"/>
      <c r="AH107" s="40"/>
      <c r="AI107" s="80"/>
      <c r="AJ107" s="80"/>
      <c r="AK107" s="80"/>
      <c r="AL107" s="80"/>
      <c r="AM107" s="80"/>
      <c r="AN107" s="80"/>
      <c r="AO107" s="80"/>
      <c r="AP107" s="80"/>
      <c r="AQ107" s="80"/>
      <c r="AR107" s="80"/>
      <c r="AS107" s="80"/>
      <c r="AT107" s="80"/>
      <c r="AU107" s="80"/>
      <c r="AV107" s="80"/>
      <c r="AW107" s="80"/>
      <c r="AX107" s="80"/>
      <c r="AY107" s="80"/>
      <c r="AZ107" s="80"/>
      <c r="BA107" s="80"/>
      <c r="BB107" s="80"/>
      <c r="BC107" s="80"/>
      <c r="BD107" s="80"/>
      <c r="BE107" s="80"/>
      <c r="BF107" s="80"/>
      <c r="BG107" s="80"/>
      <c r="BH107" s="80"/>
      <c r="BI107" s="80"/>
      <c r="BJ107" s="80"/>
      <c r="BK107" s="80"/>
      <c r="BL107" s="80"/>
      <c r="BM107" s="43"/>
      <c r="BN107" s="43"/>
    </row>
    <row r="108" spans="1:66" s="11" customFormat="1" ht="15" customHeight="1">
      <c r="A108" s="35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  <c r="X108" s="44"/>
      <c r="Y108" s="44"/>
      <c r="Z108" s="44"/>
      <c r="AA108" s="44"/>
      <c r="AB108" s="44"/>
      <c r="AC108" s="44"/>
      <c r="AD108" s="44"/>
      <c r="AE108" s="44"/>
      <c r="AF108" s="45"/>
      <c r="AG108" s="45"/>
      <c r="AH108" s="45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6"/>
      <c r="BM108" s="47"/>
      <c r="BN108" s="45"/>
    </row>
    <row r="109" spans="1:66" ht="15" customHeight="1">
      <c r="B109" s="48" t="s">
        <v>383</v>
      </c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</row>
    <row r="110" spans="1:66" s="11" customFormat="1" ht="15" customHeight="1">
      <c r="A110" s="35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  <c r="X110" s="44"/>
      <c r="Y110" s="44"/>
      <c r="Z110" s="44"/>
      <c r="AA110" s="44"/>
      <c r="AB110" s="44"/>
      <c r="AC110" s="44"/>
      <c r="AD110" s="44"/>
      <c r="AE110" s="44"/>
      <c r="AF110" s="49"/>
      <c r="AG110" s="45"/>
      <c r="AH110" s="45"/>
      <c r="AI110" s="46"/>
      <c r="AJ110" s="46"/>
      <c r="AK110" s="46"/>
      <c r="AL110" s="46"/>
      <c r="AM110" s="46"/>
      <c r="AN110" s="46"/>
      <c r="AO110" s="46"/>
      <c r="AP110" s="46"/>
      <c r="AQ110" s="46"/>
      <c r="AR110" s="46"/>
      <c r="AS110" s="46"/>
      <c r="AT110" s="46"/>
      <c r="AU110" s="46"/>
      <c r="AV110" s="46"/>
      <c r="AW110" s="46"/>
      <c r="AX110" s="46"/>
      <c r="AY110" s="46"/>
      <c r="AZ110" s="46"/>
      <c r="BA110" s="46"/>
      <c r="BB110" s="46"/>
      <c r="BC110" s="46"/>
      <c r="BD110" s="46"/>
      <c r="BE110" s="46"/>
      <c r="BF110" s="46"/>
      <c r="BG110" s="46"/>
      <c r="BH110" s="46"/>
      <c r="BI110" s="46"/>
      <c r="BJ110" s="46"/>
      <c r="BK110" s="46"/>
      <c r="BL110" s="46"/>
      <c r="BM110" s="50"/>
      <c r="BN110" s="49"/>
    </row>
    <row r="111" spans="1:66" s="11" customFormat="1" ht="15" customHeight="1">
      <c r="A111" s="35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9"/>
      <c r="AG111" s="45"/>
      <c r="AH111" s="45"/>
      <c r="AI111" s="46"/>
      <c r="AJ111" s="46"/>
      <c r="AK111" s="46"/>
      <c r="AL111" s="46"/>
      <c r="AM111" s="46"/>
      <c r="AN111" s="46"/>
      <c r="AO111" s="46"/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6"/>
      <c r="BB111" s="46"/>
      <c r="BC111" s="46"/>
      <c r="BD111" s="46"/>
      <c r="BE111" s="46"/>
      <c r="BF111" s="46"/>
      <c r="BG111" s="46"/>
      <c r="BH111" s="46"/>
      <c r="BI111" s="46"/>
      <c r="BJ111" s="46"/>
      <c r="BK111" s="46"/>
      <c r="BL111" s="46"/>
      <c r="BM111" s="50"/>
      <c r="BN111" s="49"/>
    </row>
    <row r="112" spans="1:66" s="11" customFormat="1" ht="15" customHeight="1">
      <c r="A112" s="35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  <c r="X112" s="44"/>
      <c r="Y112" s="44"/>
      <c r="Z112" s="44"/>
      <c r="AA112" s="44"/>
      <c r="AB112" s="44"/>
      <c r="AC112" s="44"/>
      <c r="AD112" s="44"/>
      <c r="AE112" s="44"/>
      <c r="AF112" s="49"/>
      <c r="AG112" s="82" t="s">
        <v>392</v>
      </c>
      <c r="AH112" s="82"/>
      <c r="AI112" s="82"/>
      <c r="AJ112" s="82"/>
      <c r="AK112" s="82"/>
      <c r="AL112" s="82"/>
      <c r="AM112" s="82"/>
      <c r="AN112" s="82"/>
      <c r="AO112" s="82"/>
      <c r="AP112" s="82"/>
      <c r="AQ112" s="82"/>
      <c r="AR112" s="82"/>
      <c r="AS112" s="82"/>
      <c r="AT112" s="82"/>
      <c r="AU112" s="82"/>
      <c r="AV112" s="46"/>
      <c r="AW112" s="46"/>
      <c r="AX112" s="46"/>
      <c r="AY112" s="46"/>
      <c r="AZ112" s="46"/>
      <c r="BA112" s="46"/>
      <c r="BB112" s="46"/>
      <c r="BC112" s="46"/>
      <c r="BD112" s="46"/>
      <c r="BE112" s="46"/>
      <c r="BF112" s="46"/>
      <c r="BG112" s="46"/>
      <c r="BH112" s="46"/>
      <c r="BI112" s="46"/>
      <c r="BJ112" s="46"/>
      <c r="BK112" s="46"/>
      <c r="BL112" s="46"/>
      <c r="BM112" s="50"/>
      <c r="BN112" s="49"/>
    </row>
    <row r="113" spans="1:66" s="11" customFormat="1" ht="15" customHeight="1">
      <c r="A113" s="35"/>
      <c r="B113" s="44"/>
      <c r="C113" s="44"/>
      <c r="D113" s="60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  <c r="X113" s="44"/>
      <c r="Y113" s="44"/>
      <c r="Z113" s="44"/>
      <c r="AA113" s="44"/>
      <c r="AB113" s="44"/>
      <c r="AC113" s="44"/>
      <c r="AD113" s="44"/>
      <c r="AE113" s="44"/>
      <c r="AF113" s="49"/>
      <c r="AG113" s="82"/>
      <c r="AH113" s="82"/>
      <c r="AI113" s="82"/>
      <c r="AJ113" s="82"/>
      <c r="AK113" s="82"/>
      <c r="AL113" s="82"/>
      <c r="AM113" s="82"/>
      <c r="AN113" s="82"/>
      <c r="AO113" s="82"/>
      <c r="AP113" s="82"/>
      <c r="AQ113" s="82"/>
      <c r="AR113" s="82"/>
      <c r="AS113" s="82"/>
      <c r="AT113" s="82"/>
      <c r="AU113" s="82"/>
      <c r="AV113" s="46"/>
      <c r="AW113" s="46"/>
      <c r="AX113" s="46"/>
      <c r="AY113" s="46"/>
      <c r="AZ113" s="46"/>
      <c r="BA113" s="46"/>
      <c r="BB113" s="46"/>
      <c r="BC113" s="46"/>
      <c r="BD113" s="46"/>
      <c r="BE113" s="46"/>
      <c r="BF113" s="46"/>
      <c r="BG113" s="46"/>
      <c r="BH113" s="46"/>
      <c r="BI113" s="46"/>
      <c r="BJ113" s="46"/>
      <c r="BK113" s="46"/>
      <c r="BL113" s="46"/>
      <c r="BM113" s="50"/>
      <c r="BN113" s="49"/>
    </row>
    <row r="114" spans="1:66" s="11" customFormat="1" ht="15" customHeight="1">
      <c r="A114" s="35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  <c r="X114" s="44"/>
      <c r="Y114" s="44"/>
      <c r="Z114" s="44"/>
      <c r="AA114" s="44"/>
      <c r="AB114" s="44"/>
      <c r="AC114" s="44"/>
      <c r="AD114" s="44"/>
      <c r="AE114" s="44"/>
      <c r="AF114" s="49"/>
      <c r="AG114" s="82"/>
      <c r="AH114" s="82"/>
      <c r="AI114" s="82"/>
      <c r="AJ114" s="82"/>
      <c r="AK114" s="82"/>
      <c r="AL114" s="82"/>
      <c r="AM114" s="82"/>
      <c r="AN114" s="82"/>
      <c r="AO114" s="82"/>
      <c r="AP114" s="82"/>
      <c r="AQ114" s="82"/>
      <c r="AR114" s="82"/>
      <c r="AS114" s="82"/>
      <c r="AT114" s="82"/>
      <c r="AU114" s="82"/>
      <c r="AV114" s="46"/>
      <c r="AW114" s="46"/>
      <c r="AX114" s="46"/>
      <c r="AY114" s="46"/>
      <c r="AZ114" s="46"/>
      <c r="BA114" s="46"/>
      <c r="BB114" s="46"/>
      <c r="BC114" s="46"/>
      <c r="BD114" s="46"/>
      <c r="BE114" s="46"/>
      <c r="BF114" s="46"/>
      <c r="BG114" s="46"/>
      <c r="BH114" s="46"/>
      <c r="BI114" s="46"/>
      <c r="BJ114" s="46"/>
      <c r="BK114" s="46"/>
      <c r="BL114" s="46"/>
      <c r="BM114" s="50"/>
      <c r="BN114" s="49"/>
    </row>
    <row r="115" spans="1:66" s="11" customFormat="1" ht="15" customHeight="1">
      <c r="A115" s="35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44"/>
      <c r="AD115" s="44"/>
      <c r="AE115" s="44"/>
      <c r="AF115" s="49"/>
      <c r="AG115" s="82"/>
      <c r="AH115" s="82"/>
      <c r="AI115" s="82"/>
      <c r="AJ115" s="82"/>
      <c r="AK115" s="82"/>
      <c r="AL115" s="82"/>
      <c r="AM115" s="82"/>
      <c r="AN115" s="82"/>
      <c r="AO115" s="82"/>
      <c r="AP115" s="82"/>
      <c r="AQ115" s="82"/>
      <c r="AR115" s="82"/>
      <c r="AS115" s="82"/>
      <c r="AT115" s="82"/>
      <c r="AU115" s="82"/>
      <c r="AV115" s="46"/>
      <c r="AW115" s="46"/>
      <c r="AX115" s="46"/>
      <c r="AY115" s="46"/>
      <c r="AZ115" s="46"/>
      <c r="BA115" s="46"/>
      <c r="BB115" s="46"/>
      <c r="BC115" s="46"/>
      <c r="BD115" s="46"/>
      <c r="BE115" s="46"/>
      <c r="BF115" s="46"/>
      <c r="BG115" s="46"/>
      <c r="BH115" s="46"/>
      <c r="BI115" s="46"/>
      <c r="BJ115" s="46"/>
      <c r="BK115" s="46"/>
      <c r="BL115" s="46"/>
      <c r="BM115" s="50"/>
      <c r="BN115" s="49"/>
    </row>
    <row r="116" spans="1:66" s="11" customFormat="1" ht="15" customHeight="1">
      <c r="A116" s="35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  <c r="X116" s="44"/>
      <c r="Y116" s="44"/>
      <c r="Z116" s="44"/>
      <c r="AA116" s="44"/>
      <c r="AB116" s="44"/>
      <c r="AC116" s="44"/>
      <c r="AD116" s="44"/>
      <c r="AE116" s="44"/>
      <c r="AF116" s="49"/>
      <c r="AG116" s="45"/>
      <c r="AH116" s="45"/>
      <c r="AI116" s="44"/>
      <c r="AJ116" s="44"/>
      <c r="AK116" s="44"/>
      <c r="AL116" s="44"/>
      <c r="AM116" s="44"/>
      <c r="AN116" s="44"/>
      <c r="AO116" s="44"/>
      <c r="AP116" s="44"/>
      <c r="AQ116" s="44"/>
      <c r="AR116" s="44"/>
      <c r="AS116" s="44"/>
      <c r="AT116" s="44"/>
      <c r="AU116" s="44"/>
      <c r="AV116" s="44"/>
      <c r="AW116" s="51"/>
      <c r="AX116" s="51"/>
      <c r="AY116" s="51"/>
      <c r="AZ116" s="51"/>
      <c r="BA116" s="51"/>
      <c r="BB116" s="51"/>
      <c r="BC116" s="51"/>
      <c r="BD116" s="51"/>
      <c r="BE116" s="51"/>
      <c r="BF116" s="51"/>
      <c r="BG116" s="51"/>
      <c r="BH116" s="51"/>
      <c r="BI116" s="51"/>
      <c r="BJ116" s="51"/>
      <c r="BK116" s="51"/>
      <c r="BL116" s="51"/>
      <c r="BM116" s="45"/>
      <c r="BN116" s="49"/>
    </row>
    <row r="117" spans="1:66" s="11" customFormat="1" ht="15" customHeight="1">
      <c r="A117" s="35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52"/>
      <c r="R117" s="52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53"/>
      <c r="AG117" s="54"/>
      <c r="AH117" s="54"/>
      <c r="AI117" s="44"/>
      <c r="AJ117" s="44"/>
      <c r="AK117" s="44"/>
      <c r="AL117" s="44"/>
      <c r="AM117" s="44"/>
      <c r="AN117" s="44"/>
      <c r="AO117" s="44"/>
      <c r="AP117" s="44"/>
      <c r="AQ117" s="44"/>
      <c r="AR117" s="44"/>
      <c r="AS117" s="44"/>
      <c r="AT117" s="44"/>
      <c r="AU117" s="44"/>
      <c r="AV117" s="44"/>
      <c r="AW117" s="55"/>
      <c r="AX117" s="55"/>
      <c r="AY117" s="55"/>
      <c r="AZ117" s="84"/>
      <c r="BA117" s="84"/>
      <c r="BB117" s="84"/>
      <c r="BC117" s="84"/>
      <c r="BD117" s="84"/>
      <c r="BE117" s="84"/>
      <c r="BF117" s="84"/>
      <c r="BG117" s="84"/>
      <c r="BH117" s="84"/>
      <c r="BI117" s="84"/>
      <c r="BJ117" s="84"/>
      <c r="BK117" s="84"/>
      <c r="BL117" s="84"/>
      <c r="BM117" s="56"/>
      <c r="BN117" s="49"/>
    </row>
    <row r="118" spans="1:66" s="11" customFormat="1" ht="15" customHeight="1">
      <c r="A118" s="35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85" t="s">
        <v>388</v>
      </c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85"/>
      <c r="AC118" s="85"/>
      <c r="AD118" s="85"/>
      <c r="AE118" s="85"/>
      <c r="AF118" s="85"/>
      <c r="AG118" s="37"/>
      <c r="AH118" s="37"/>
      <c r="AI118" s="58"/>
      <c r="AJ118" s="59"/>
      <c r="AK118" s="59"/>
      <c r="AL118" s="59"/>
      <c r="AM118" s="59"/>
      <c r="AN118" s="59"/>
      <c r="AO118" s="59"/>
      <c r="AP118" s="59"/>
      <c r="AQ118" s="59"/>
      <c r="AR118" s="59"/>
      <c r="AS118" s="59"/>
      <c r="AT118" s="59"/>
      <c r="AU118" s="59"/>
      <c r="AV118" s="59"/>
      <c r="AW118" s="87" t="s">
        <v>389</v>
      </c>
      <c r="AX118" s="87"/>
      <c r="AY118" s="87"/>
      <c r="AZ118" s="87"/>
      <c r="BA118" s="87"/>
      <c r="BB118" s="87"/>
      <c r="BC118" s="87"/>
      <c r="BD118" s="87"/>
      <c r="BE118" s="87"/>
      <c r="BF118" s="87"/>
      <c r="BG118" s="87"/>
      <c r="BH118" s="87"/>
      <c r="BI118" s="87"/>
      <c r="BJ118" s="87"/>
      <c r="BK118" s="87"/>
      <c r="BL118" s="87"/>
      <c r="BM118" s="87"/>
      <c r="BN118" s="49"/>
    </row>
    <row r="119" spans="1:66" s="11" customFormat="1" ht="15" customHeight="1">
      <c r="A119" s="35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86"/>
      <c r="R119" s="86"/>
      <c r="S119" s="86"/>
      <c r="T119" s="86"/>
      <c r="U119" s="86"/>
      <c r="V119" s="86"/>
      <c r="W119" s="86"/>
      <c r="X119" s="86"/>
      <c r="Y119" s="86"/>
      <c r="Z119" s="86"/>
      <c r="AA119" s="86"/>
      <c r="AB119" s="86"/>
      <c r="AC119" s="86"/>
      <c r="AD119" s="86"/>
      <c r="AE119" s="86"/>
      <c r="AF119" s="86"/>
      <c r="AG119" s="37"/>
      <c r="AH119" s="37"/>
      <c r="AI119" s="58"/>
      <c r="AJ119" s="59"/>
      <c r="AK119" s="59"/>
      <c r="AL119" s="59"/>
      <c r="AM119" s="59"/>
      <c r="AN119" s="59"/>
      <c r="AO119" s="59"/>
      <c r="AP119" s="59"/>
      <c r="AQ119" s="59"/>
      <c r="AR119" s="59"/>
      <c r="AS119" s="59"/>
      <c r="AT119" s="59"/>
      <c r="AU119" s="59"/>
      <c r="AV119" s="59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9"/>
    </row>
    <row r="120" spans="1:66" ht="15" customHeight="1">
      <c r="B120" s="46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8"/>
      <c r="AJ120" s="59"/>
      <c r="AK120" s="59"/>
      <c r="AL120" s="59"/>
      <c r="AM120" s="59"/>
      <c r="AN120" s="59"/>
      <c r="AO120" s="59"/>
      <c r="AP120" s="59"/>
      <c r="AQ120" s="59"/>
      <c r="AR120" s="59"/>
      <c r="AS120" s="59"/>
      <c r="AT120" s="59"/>
      <c r="AU120" s="59"/>
      <c r="AV120" s="59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6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8"/>
      <c r="AJ121" s="59"/>
      <c r="AK121" s="59"/>
      <c r="AL121" s="59"/>
      <c r="AM121" s="59"/>
      <c r="AN121" s="59"/>
      <c r="AO121" s="59"/>
      <c r="AP121" s="59"/>
      <c r="AQ121" s="59"/>
      <c r="AR121" s="59"/>
      <c r="AS121" s="59"/>
      <c r="AT121" s="59"/>
      <c r="AU121" s="59"/>
      <c r="AV121" s="59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8"/>
      <c r="AJ122" s="59"/>
      <c r="AK122" s="59"/>
      <c r="AL122" s="59"/>
      <c r="AM122" s="59"/>
      <c r="AN122" s="59"/>
      <c r="AO122" s="59"/>
      <c r="AP122" s="59"/>
      <c r="AQ122" s="59"/>
      <c r="AR122" s="59"/>
      <c r="AS122" s="59"/>
      <c r="AT122" s="59"/>
      <c r="AU122" s="59"/>
      <c r="AV122" s="59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51"/>
      <c r="C123" s="51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45"/>
      <c r="AG123" s="45"/>
      <c r="AH123" s="45"/>
      <c r="AI123" s="58"/>
      <c r="AJ123" s="59"/>
      <c r="AK123" s="59"/>
      <c r="AL123" s="59"/>
      <c r="AM123" s="59"/>
      <c r="AN123" s="59"/>
      <c r="AO123" s="59"/>
      <c r="AP123" s="59"/>
      <c r="AQ123" s="59"/>
      <c r="AR123" s="59"/>
      <c r="AS123" s="59"/>
      <c r="AT123" s="59"/>
      <c r="AU123" s="59"/>
      <c r="AV123" s="59"/>
      <c r="AW123" s="59"/>
      <c r="AX123" s="59"/>
      <c r="AY123" s="59"/>
      <c r="AZ123" s="59"/>
      <c r="BA123" s="59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</row>
    <row r="124" spans="1:66" ht="15" customHeight="1"/>
    <row r="125" spans="1:66" ht="10.199999999999999"/>
    <row r="126" spans="1:66" ht="15" customHeight="1"/>
    <row r="127" spans="1:66" ht="15" customHeight="1"/>
    <row r="128" spans="1:66" ht="15" customHeight="1"/>
    <row r="129" ht="10.199999999999999" hidden="1"/>
    <row r="130" ht="10.199999999999999" hidden="1"/>
    <row r="131" ht="10.199999999999999" hidden="1"/>
    <row r="132" ht="10.199999999999999" hidden="1"/>
    <row r="133" ht="10.199999999999999" hidden="1"/>
    <row r="134" ht="10.199999999999999" hidden="1"/>
    <row r="135" ht="10.199999999999999" hidden="1"/>
  </sheetData>
  <sheetProtection algorithmName="SHA-512" hashValue="ZsU0WRFBgmkM2ZAdaOPpra+KCj0cfExUIqEeuWfJQ+CtwG+aouSE3f9e+fj38iT9nnr/woZjW4Tk8rKh6foxVg==" saltValue="HuBTMZNRGy/XMg0pyiqgWw==" spinCount="100000" sheet="1" objects="1" scenarios="1" selectLockedCells="1"/>
  <mergeCells count="215">
    <mergeCell ref="Q120:AF122"/>
    <mergeCell ref="AW120:BM122"/>
    <mergeCell ref="AG112:AU115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5:AE105"/>
    <mergeCell ref="AY105:BL105"/>
    <mergeCell ref="B106:AE106"/>
    <mergeCell ref="AI106:BL106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2:AE22"/>
    <mergeCell ref="AI22:BL22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6:AE16"/>
    <mergeCell ref="AI16:BL16"/>
    <mergeCell ref="B17:AE17"/>
    <mergeCell ref="AI17:BL17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:BN1"/>
    <mergeCell ref="B2:BN2"/>
    <mergeCell ref="B3:BN3"/>
    <mergeCell ref="B5:AE5"/>
    <mergeCell ref="AI5:BL5"/>
    <mergeCell ref="B6:AE6"/>
    <mergeCell ref="AI6:BL6"/>
  </mergeCells>
  <printOptions horizontalCentered="1"/>
  <pageMargins left="0.39370078740157483" right="0.39370078740157483" top="0.43307086614173229" bottom="0.86614173228346458" header="0.31496062992125984" footer="0.31496062992125984"/>
  <pageSetup scale="46" fitToHeight="2" orientation="landscape" r:id="rId1"/>
  <headerFooter>
    <oddFooter>&amp;R&amp;"-,Negrita Cursiva"&amp;12Estado de Situación Financiera&amp;"-,Normal"&amp;11
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F1</vt:lpstr>
      <vt:lpstr>'F1'!Print_Area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Ramiro Campos Vazquez</dc:creator>
  <cp:lastModifiedBy>Oscar</cp:lastModifiedBy>
  <cp:lastPrinted>2021-12-07T19:28:17Z</cp:lastPrinted>
  <dcterms:created xsi:type="dcterms:W3CDTF">2021-12-06T20:41:58Z</dcterms:created>
  <dcterms:modified xsi:type="dcterms:W3CDTF">2023-07-10T20:39:07Z</dcterms:modified>
</cp:coreProperties>
</file>