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ldzyzJqTUaVVOFjed8igiA3v9abforusUtUPfAp8tzHMUkdgl5JOKykvrksCOTkNx6p2uZaGzumGDZed/t+14w==" workbookSaltValue="nT+Ze7FKAjr99JKusbG5Ww==" workbookSpinCount="100000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H36" i="1"/>
  <c r="E36" i="1"/>
  <c r="H35" i="1"/>
  <c r="E35" i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H26" i="1" s="1"/>
  <c r="F26" i="1"/>
  <c r="D26" i="1"/>
  <c r="C26" i="1"/>
  <c r="H25" i="1"/>
  <c r="E25" i="1"/>
  <c r="H24" i="1"/>
  <c r="E24" i="1"/>
  <c r="G23" i="1"/>
  <c r="D23" i="1"/>
  <c r="C23" i="1"/>
  <c r="E23" i="1" s="1"/>
  <c r="H22" i="1"/>
  <c r="E22" i="1"/>
  <c r="H21" i="1"/>
  <c r="E21" i="1"/>
  <c r="H20" i="1"/>
  <c r="E20" i="1"/>
  <c r="H19" i="1"/>
  <c r="E19" i="1"/>
  <c r="H18" i="1"/>
  <c r="E18" i="1"/>
  <c r="G17" i="1"/>
  <c r="H17" i="1" s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H37" i="1" l="1"/>
  <c r="G70" i="1"/>
  <c r="E66" i="1"/>
  <c r="E58" i="1"/>
  <c r="E52" i="1"/>
  <c r="E42" i="1"/>
  <c r="E26" i="1"/>
  <c r="F23" i="1"/>
  <c r="D70" i="1"/>
  <c r="E17" i="1"/>
  <c r="F66" i="1"/>
  <c r="H66" i="1"/>
  <c r="H58" i="1"/>
  <c r="H52" i="1"/>
  <c r="H42" i="1"/>
  <c r="E37" i="1"/>
  <c r="H33" i="1"/>
  <c r="C70" i="1"/>
  <c r="E33" i="1"/>
  <c r="H23" i="1"/>
  <c r="E7" i="1"/>
  <c r="H7" i="1"/>
  <c r="H70" i="1" l="1"/>
  <c r="F70" i="1"/>
  <c r="E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<sst xmlns="http://schemas.openxmlformats.org/spreadsheetml/2006/main" count="82" uniqueCount="79">
  <si>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</si>
  <si>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</si>
  <si>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</si>
  <si>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</si>
  <si>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</si>
  <si>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</si>
  <si>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</si>
  <si>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</si>
  <si>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</si>
  <si>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</si>
  <si>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</si>
  <si>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</si>
  <si>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</si>
  <si>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</si>
  <si>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</si>
  <si>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</si>
  <si>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</si>
  <si>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</si>
  <si>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</si>
  <si>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</si>
  <si>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</si>
  <si>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</si>
  <si>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</si>
  <si>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</si>
  <si>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</si>
  <si>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</si>
  <si>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</si>
  <si>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</si>
  <si>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</si>
  <si>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</si>
  <si>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</si>
  <si>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</si>
  <si>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</si>
  <si>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</si>
  <si>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</si>
  <si>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</si>
  <si>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</si>
  <si>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</si>
  <si>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</si>
  <si>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</si>
  <si>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</si>
  <si>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</si>
  <si>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</si>
  <si>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</si>
  <si>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</si>
  <si>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</si>
  <si>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</si>
  <si>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</si>
  <si>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</si>
  <si>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</si>
  <si>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</si>
  <si>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</si>
  <si>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</si>
  <si>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</si>
  <si>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</si>
  <si>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</si>
  <si>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</si>
  <si>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</si>
  <si>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</si>
  <si>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</si>
  <si>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</si>
  <si>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</si>
  <si>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</si>
  <si>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</si>
  <si>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</si>
  <si>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</si>
  <si>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</si>
  <si>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</si>
  <si>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</si>
  <si>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</si>
  <si>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</si>
  <si>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</si>
  <si>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MUNICIPIO VILLA CORONA</t>
  </si>
  <si>
    <t>DEL 1 DE ENERO AL 30 DE JUNIO DE 2023</t>
  </si>
  <si>
    <t>ING. ARMANDO SENCION GUZMAN</t>
  </si>
  <si>
    <t>L.C. JULIA VIRGEN OJEDA</t>
  </si>
  <si>
    <t>PRESIDENTE MUNICIPAL</t>
  </si>
  <si>
    <t>ENCARGADA DE LA HACIENDA PUBLICA</t>
  </si>
  <si>
    <t>ASEJ2023-14-26-07-2023-1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</si>
</sst>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55" workbookViewId="0">
      <selection activeCell="B80" sqref="B80"/>
    </sheetView>
  </sheetViews>
  <sheetFormatPr baseColWidth="10" defaultRowHeight="15.6" x14ac:dyDescent="0.3"/>
  <cols>
    <col min="1" max="1" width="1.109375" style="1" customWidth="1"/>
    <col min="2" max="2" width="94.88671875" style="1" customWidth="1"/>
    <col min="3" max="8" width="17.109375" style="31" customWidth="1"/>
  </cols>
  <sheetData>
    <row r="1" spans="1:8" ht="23.4" x14ac:dyDescent="0.45">
      <c r="A1" s="38" t="s">
        <v>72</v>
      </c>
      <c r="B1" s="38"/>
      <c r="C1" s="38"/>
      <c r="D1" s="38"/>
      <c r="E1" s="38"/>
      <c r="F1" s="38"/>
      <c r="G1" s="38"/>
      <c r="H1" s="38"/>
    </row>
    <row r="2" spans="1:8" ht="21" x14ac:dyDescent="0.4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" x14ac:dyDescent="0.35">
      <c r="A3" s="40" t="s">
        <v>73</v>
      </c>
      <c r="B3" s="40"/>
      <c r="C3" s="40"/>
      <c r="D3" s="40"/>
      <c r="E3" s="40"/>
      <c r="F3" s="40"/>
      <c r="G3" s="40"/>
      <c r="H3" s="40"/>
    </row>
    <row r="4" spans="1:8" x14ac:dyDescent="0.3">
      <c r="C4" s="2"/>
      <c r="D4" s="2"/>
      <c r="E4" s="2"/>
      <c r="F4" s="2"/>
      <c r="G4" s="2"/>
      <c r="H4" s="2"/>
    </row>
    <row r="5" spans="1:8" ht="21" x14ac:dyDescent="0.4">
      <c r="A5" s="41" t="s">
        <v>1</v>
      </c>
      <c r="B5" s="41"/>
      <c r="C5" s="43" t="s">
        <v>2</v>
      </c>
      <c r="D5" s="43"/>
      <c r="E5" s="43"/>
      <c r="F5" s="43"/>
      <c r="G5" s="43"/>
      <c r="H5" s="44" t="s">
        <v>3</v>
      </c>
    </row>
    <row r="6" spans="1:8" ht="31.2" x14ac:dyDescent="0.3">
      <c r="A6" s="42"/>
      <c r="B6" s="4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5"/>
    </row>
    <row r="7" spans="1:8" x14ac:dyDescent="0.3">
      <c r="A7" s="4" t="s">
        <v>9</v>
      </c>
      <c r="B7" s="5"/>
      <c r="C7" s="6">
        <f>SUM(C8:C16)</f>
        <v>10526260</v>
      </c>
      <c r="D7" s="6">
        <f>SUM(D8:D16)</f>
        <v>0</v>
      </c>
      <c r="E7" s="6">
        <f>C7+D7</f>
        <v>10526260</v>
      </c>
      <c r="F7" s="6">
        <f>SUM(F8:F16)</f>
        <v>9904839.620000001</v>
      </c>
      <c r="G7" s="6">
        <f>SUM(G8:G16)</f>
        <v>9904839.620000001</v>
      </c>
      <c r="H7" s="6">
        <f>G7-C7</f>
        <v>-621420.37999999896</v>
      </c>
    </row>
    <row r="8" spans="1:8" ht="14.4" x14ac:dyDescent="0.3">
      <c r="A8" s="7"/>
      <c r="B8" s="8" t="s">
        <v>10</v>
      </c>
      <c r="C8" s="9">
        <v>60811</v>
      </c>
      <c r="D8" s="9">
        <v>0</v>
      </c>
      <c r="E8" s="10">
        <f t="shared" ref="E8:F69" si="0">C8+D8</f>
        <v>60811</v>
      </c>
      <c r="F8" s="11">
        <v>25791</v>
      </c>
      <c r="G8" s="9">
        <v>25791</v>
      </c>
      <c r="H8" s="11">
        <f t="shared" ref="H8:H69" si="1">G8-C8</f>
        <v>-35020</v>
      </c>
    </row>
    <row r="9" spans="1:8" ht="14.4" x14ac:dyDescent="0.3">
      <c r="A9" s="12"/>
      <c r="B9" s="8" t="s">
        <v>11</v>
      </c>
      <c r="C9" s="9">
        <v>10351492</v>
      </c>
      <c r="D9" s="9">
        <v>0</v>
      </c>
      <c r="E9" s="10">
        <f t="shared" si="0"/>
        <v>10351492</v>
      </c>
      <c r="F9" s="11">
        <v>9521859.2200000007</v>
      </c>
      <c r="G9" s="9">
        <v>9521859.2200000007</v>
      </c>
      <c r="H9" s="11">
        <f t="shared" si="1"/>
        <v>-829632.77999999933</v>
      </c>
    </row>
    <row r="10" spans="1:8" ht="14.4" x14ac:dyDescent="0.3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4.4" x14ac:dyDescent="0.3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4.4" x14ac:dyDescent="0.3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4.4" x14ac:dyDescent="0.3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4.4" x14ac:dyDescent="0.3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11">
        <v>0</v>
      </c>
      <c r="G14" s="9">
        <v>0</v>
      </c>
      <c r="H14" s="11">
        <f t="shared" si="1"/>
        <v>0</v>
      </c>
    </row>
    <row r="15" spans="1:8" ht="14.4" x14ac:dyDescent="0.3">
      <c r="A15" s="12"/>
      <c r="B15" s="8" t="s">
        <v>17</v>
      </c>
      <c r="C15" s="9">
        <v>113957</v>
      </c>
      <c r="D15" s="9">
        <v>0</v>
      </c>
      <c r="E15" s="10">
        <f t="shared" si="0"/>
        <v>113957</v>
      </c>
      <c r="F15" s="11">
        <v>357189.4</v>
      </c>
      <c r="G15" s="9">
        <v>357189.4</v>
      </c>
      <c r="H15" s="11">
        <f t="shared" si="1"/>
        <v>243232.40000000002</v>
      </c>
    </row>
    <row r="16" spans="1:8" ht="28.8" x14ac:dyDescent="0.3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3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4.4" x14ac:dyDescent="0.3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4.4" x14ac:dyDescent="0.3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4.4" x14ac:dyDescent="0.3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4.4" x14ac:dyDescent="0.3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4.4" x14ac:dyDescent="0.3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3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4.4" x14ac:dyDescent="0.3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28.8" x14ac:dyDescent="0.3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3">
      <c r="A26" s="4" t="s">
        <v>28</v>
      </c>
      <c r="B26" s="14"/>
      <c r="C26" s="15">
        <f>SUM(C27:C32)</f>
        <v>8444707</v>
      </c>
      <c r="D26" s="15">
        <f>SUM(D27:D32)</f>
        <v>0</v>
      </c>
      <c r="E26" s="6">
        <f t="shared" si="0"/>
        <v>8444707</v>
      </c>
      <c r="F26" s="15">
        <f>SUM(F27:F32)</f>
        <v>9861314.0499999989</v>
      </c>
      <c r="G26" s="15">
        <f t="shared" ref="G26" si="3">SUM(G27:G32)</f>
        <v>9861314.0499999989</v>
      </c>
      <c r="H26" s="15">
        <f t="shared" si="1"/>
        <v>1416607.0499999989</v>
      </c>
    </row>
    <row r="27" spans="1:8" ht="14.4" x14ac:dyDescent="0.3">
      <c r="A27" s="7"/>
      <c r="B27" s="13" t="s">
        <v>29</v>
      </c>
      <c r="C27" s="16">
        <v>165531</v>
      </c>
      <c r="D27" s="9">
        <v>0</v>
      </c>
      <c r="E27" s="10">
        <f t="shared" si="0"/>
        <v>165531</v>
      </c>
      <c r="F27" s="11">
        <v>892798</v>
      </c>
      <c r="G27" s="9">
        <v>892798</v>
      </c>
      <c r="H27" s="11">
        <f t="shared" si="1"/>
        <v>727267</v>
      </c>
    </row>
    <row r="28" spans="1:8" ht="14.4" x14ac:dyDescent="0.3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4.4" x14ac:dyDescent="0.3">
      <c r="A29" s="12"/>
      <c r="B29" s="13" t="s">
        <v>31</v>
      </c>
      <c r="C29" s="16">
        <v>8151744</v>
      </c>
      <c r="D29" s="9">
        <v>0</v>
      </c>
      <c r="E29" s="10">
        <f t="shared" si="0"/>
        <v>8151744</v>
      </c>
      <c r="F29" s="11">
        <v>7377061.5999999996</v>
      </c>
      <c r="G29" s="9">
        <v>7377061.5999999996</v>
      </c>
      <c r="H29" s="11">
        <f t="shared" si="1"/>
        <v>-774682.40000000037</v>
      </c>
    </row>
    <row r="30" spans="1:8" ht="14.4" x14ac:dyDescent="0.3">
      <c r="A30" s="12"/>
      <c r="B30" s="13" t="s">
        <v>32</v>
      </c>
      <c r="C30" s="16">
        <v>0</v>
      </c>
      <c r="D30" s="9">
        <v>0</v>
      </c>
      <c r="E30" s="10">
        <f t="shared" si="0"/>
        <v>0</v>
      </c>
      <c r="F30" s="11">
        <v>471506.69</v>
      </c>
      <c r="G30" s="9">
        <v>471506.69</v>
      </c>
      <c r="H30" s="11">
        <f t="shared" si="1"/>
        <v>471506.69</v>
      </c>
    </row>
    <row r="31" spans="1:8" ht="14.4" x14ac:dyDescent="0.3">
      <c r="A31" s="12"/>
      <c r="B31" s="13" t="s">
        <v>16</v>
      </c>
      <c r="C31" s="16">
        <v>127432</v>
      </c>
      <c r="D31" s="9">
        <v>0</v>
      </c>
      <c r="E31" s="10">
        <f t="shared" si="0"/>
        <v>127432</v>
      </c>
      <c r="F31" s="11">
        <v>1119947.76</v>
      </c>
      <c r="G31" s="9">
        <v>1119947.76</v>
      </c>
      <c r="H31" s="11">
        <f t="shared" si="1"/>
        <v>992515.76</v>
      </c>
    </row>
    <row r="32" spans="1:8" ht="28.8" x14ac:dyDescent="0.3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3">
      <c r="A33" s="4" t="s">
        <v>34</v>
      </c>
      <c r="B33" s="14"/>
      <c r="C33" s="15">
        <f>SUM(C34:C36)</f>
        <v>553004</v>
      </c>
      <c r="D33" s="15">
        <f>SUM(D34:D36)</f>
        <v>0</v>
      </c>
      <c r="E33" s="6">
        <f t="shared" si="0"/>
        <v>553004</v>
      </c>
      <c r="F33" s="15">
        <f>SUM(F34:F36)</f>
        <v>677704.82</v>
      </c>
      <c r="G33" s="15">
        <f t="shared" ref="G33" si="4">SUM(G34:G36)</f>
        <v>677704.82</v>
      </c>
      <c r="H33" s="15">
        <f t="shared" si="1"/>
        <v>124700.81999999995</v>
      </c>
    </row>
    <row r="34" spans="1:8" ht="14.4" x14ac:dyDescent="0.3">
      <c r="A34" s="7"/>
      <c r="B34" s="8" t="s">
        <v>34</v>
      </c>
      <c r="C34" s="16">
        <v>553004</v>
      </c>
      <c r="D34" s="9">
        <v>0</v>
      </c>
      <c r="E34" s="10">
        <f t="shared" si="0"/>
        <v>553004</v>
      </c>
      <c r="F34" s="11">
        <v>677704.82</v>
      </c>
      <c r="G34" s="9">
        <v>677704.82</v>
      </c>
      <c r="H34" s="11">
        <f t="shared" si="1"/>
        <v>124700.81999999995</v>
      </c>
    </row>
    <row r="35" spans="1:8" ht="14.4" x14ac:dyDescent="0.3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28.8" x14ac:dyDescent="0.3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3">
      <c r="A37" s="4" t="s">
        <v>37</v>
      </c>
      <c r="B37" s="14"/>
      <c r="C37" s="15">
        <f>SUM(C38:C41)</f>
        <v>157120</v>
      </c>
      <c r="D37" s="15">
        <f>SUM(D38:D41)</f>
        <v>0</v>
      </c>
      <c r="E37" s="6">
        <f t="shared" si="0"/>
        <v>157120</v>
      </c>
      <c r="F37" s="15">
        <f>SUM(F38:F41)</f>
        <v>8550</v>
      </c>
      <c r="G37" s="15">
        <f t="shared" ref="G37" si="5">SUM(G38:G41)</f>
        <v>8550</v>
      </c>
      <c r="H37" s="15">
        <f t="shared" si="1"/>
        <v>-148570</v>
      </c>
    </row>
    <row r="38" spans="1:8" ht="14.4" x14ac:dyDescent="0.3">
      <c r="A38" s="7"/>
      <c r="B38" s="8" t="s">
        <v>37</v>
      </c>
      <c r="C38" s="16">
        <v>150282</v>
      </c>
      <c r="D38" s="9">
        <v>0</v>
      </c>
      <c r="E38" s="10">
        <f t="shared" si="0"/>
        <v>150282</v>
      </c>
      <c r="F38" s="11">
        <v>1350</v>
      </c>
      <c r="G38" s="9">
        <v>1350</v>
      </c>
      <c r="H38" s="11">
        <f t="shared" si="1"/>
        <v>-148932</v>
      </c>
    </row>
    <row r="39" spans="1:8" ht="14.4" x14ac:dyDescent="0.3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4.4" x14ac:dyDescent="0.3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28.8" x14ac:dyDescent="0.3">
      <c r="A41" s="17"/>
      <c r="B41" s="13" t="s">
        <v>40</v>
      </c>
      <c r="C41" s="16">
        <v>6838</v>
      </c>
      <c r="D41" s="9">
        <v>0</v>
      </c>
      <c r="E41" s="10">
        <f t="shared" si="0"/>
        <v>6838</v>
      </c>
      <c r="F41" s="11">
        <v>7200</v>
      </c>
      <c r="G41" s="9">
        <v>7200</v>
      </c>
      <c r="H41" s="11">
        <f t="shared" si="1"/>
        <v>362</v>
      </c>
    </row>
    <row r="42" spans="1:8" x14ac:dyDescent="0.3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4.4" x14ac:dyDescent="0.3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4.4" x14ac:dyDescent="0.3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28.8" x14ac:dyDescent="0.3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28.8" x14ac:dyDescent="0.3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28.8" x14ac:dyDescent="0.3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28.8" x14ac:dyDescent="0.3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28.8" x14ac:dyDescent="0.3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28.8" x14ac:dyDescent="0.3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4.4" x14ac:dyDescent="0.3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3">
      <c r="A52" s="46" t="s">
        <v>51</v>
      </c>
      <c r="B52" s="47"/>
      <c r="C52" s="15">
        <f>SUM(C53:C57)</f>
        <v>57154277</v>
      </c>
      <c r="D52" s="15">
        <f>SUM(D53:D57)</f>
        <v>0</v>
      </c>
      <c r="E52" s="6">
        <f t="shared" si="0"/>
        <v>57154277</v>
      </c>
      <c r="F52" s="15">
        <f>SUM(F53:F57)</f>
        <v>36171666.720000006</v>
      </c>
      <c r="G52" s="15">
        <f t="shared" ref="G52" si="7">SUM(G53:G57)</f>
        <v>36171666.720000006</v>
      </c>
      <c r="H52" s="15">
        <f t="shared" si="1"/>
        <v>-20982610.279999994</v>
      </c>
    </row>
    <row r="53" spans="1:8" ht="14.4" x14ac:dyDescent="0.3">
      <c r="A53" s="7"/>
      <c r="B53" s="8" t="s">
        <v>52</v>
      </c>
      <c r="C53" s="16">
        <v>37161405</v>
      </c>
      <c r="D53" s="9">
        <v>0</v>
      </c>
      <c r="E53" s="10">
        <f t="shared" si="0"/>
        <v>37161405</v>
      </c>
      <c r="F53" s="11">
        <v>23338674.280000001</v>
      </c>
      <c r="G53" s="9">
        <v>23338674.280000001</v>
      </c>
      <c r="H53" s="11">
        <f t="shared" si="1"/>
        <v>-13822730.719999999</v>
      </c>
    </row>
    <row r="54" spans="1:8" ht="14.4" x14ac:dyDescent="0.3">
      <c r="A54" s="18"/>
      <c r="B54" s="8" t="s">
        <v>53</v>
      </c>
      <c r="C54" s="16">
        <v>19992872</v>
      </c>
      <c r="D54" s="9">
        <v>0</v>
      </c>
      <c r="E54" s="10">
        <f t="shared" si="0"/>
        <v>19992872</v>
      </c>
      <c r="F54" s="11">
        <v>12063318.59</v>
      </c>
      <c r="G54" s="9">
        <v>12063318.59</v>
      </c>
      <c r="H54" s="11">
        <f t="shared" si="1"/>
        <v>-7929553.4100000001</v>
      </c>
    </row>
    <row r="55" spans="1:8" ht="14.4" x14ac:dyDescent="0.3">
      <c r="A55" s="18"/>
      <c r="B55" s="8" t="s">
        <v>54</v>
      </c>
      <c r="C55" s="16">
        <v>0</v>
      </c>
      <c r="D55" s="9">
        <v>0</v>
      </c>
      <c r="E55" s="10">
        <f t="shared" si="0"/>
        <v>0</v>
      </c>
      <c r="F55" s="11">
        <v>200000</v>
      </c>
      <c r="G55" s="9">
        <v>200000</v>
      </c>
      <c r="H55" s="11">
        <f t="shared" si="1"/>
        <v>200000</v>
      </c>
    </row>
    <row r="56" spans="1:8" ht="14.4" x14ac:dyDescent="0.3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569673.85</v>
      </c>
      <c r="G56" s="9">
        <v>569673.85</v>
      </c>
      <c r="H56" s="11">
        <f t="shared" si="1"/>
        <v>569673.85</v>
      </c>
    </row>
    <row r="57" spans="1:8" ht="14.4" x14ac:dyDescent="0.3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3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4.4" x14ac:dyDescent="0.3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4.4" x14ac:dyDescent="0.3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4.4" x14ac:dyDescent="0.3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4.4" x14ac:dyDescent="0.3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4.4" x14ac:dyDescent="0.3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4.4" x14ac:dyDescent="0.3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4.4" x14ac:dyDescent="0.3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3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4.4" x14ac:dyDescent="0.3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4.4" x14ac:dyDescent="0.3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4.4" x14ac:dyDescent="0.3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ht="15" thickBot="1" x14ac:dyDescent="0.35">
      <c r="A70" s="22"/>
      <c r="B70" s="23" t="s">
        <v>69</v>
      </c>
      <c r="C70" s="24">
        <f>SUM(C7+C17+C23+C26+C33+C37+C52+C58+C66+C42)</f>
        <v>76835368</v>
      </c>
      <c r="D70" s="24">
        <f>SUM(D7+D17+D23+D26+D33+D37+D52+D58+D66+D42)</f>
        <v>0</v>
      </c>
      <c r="E70" s="24">
        <f t="shared" ref="E70" si="9">C70+D70</f>
        <v>76835368</v>
      </c>
      <c r="F70" s="24">
        <f>SUM(F7+F17+F23+F26+F33+F37+F52+F58+F66+F42)</f>
        <v>56624075.210000008</v>
      </c>
      <c r="G70" s="24">
        <f t="shared" ref="G70" si="10">SUM(G7+G17+G23+G26+G33+G37+G52+G58+G66+G42)</f>
        <v>56624075.210000008</v>
      </c>
      <c r="H70" s="48">
        <f>IF(C70&gt;G70,0,(G70-C70))</f>
        <v>0</v>
      </c>
    </row>
    <row r="71" spans="1:8" thickTop="1" thickBot="1" x14ac:dyDescent="0.35">
      <c r="A71" s="17"/>
      <c r="B71" s="17"/>
      <c r="C71" s="25"/>
      <c r="D71" s="25"/>
      <c r="E71" s="25"/>
      <c r="F71" s="25"/>
      <c r="G71" s="26" t="s">
        <v>70</v>
      </c>
      <c r="H71" s="49"/>
    </row>
    <row r="72" spans="1:8" ht="15" thickTop="1" x14ac:dyDescent="0.3">
      <c r="A72" s="27"/>
      <c r="B72" s="17"/>
      <c r="C72" s="28"/>
      <c r="D72" s="28"/>
      <c r="E72" s="28"/>
      <c r="F72" s="28"/>
      <c r="G72" s="28"/>
      <c r="H72" s="29"/>
    </row>
    <row r="73" spans="1:8" ht="18" x14ac:dyDescent="0.35">
      <c r="A73" s="30" t="s">
        <v>71</v>
      </c>
    </row>
    <row r="74" spans="1:8" x14ac:dyDescent="0.3">
      <c r="A74" s="32"/>
    </row>
    <row r="75" spans="1:8" x14ac:dyDescent="0.3">
      <c r="A75" s="32"/>
    </row>
    <row r="76" spans="1:8" x14ac:dyDescent="0.3">
      <c r="B76" s="33" t="s">
        <v>74</v>
      </c>
      <c r="D76" s="50" t="s">
        <v>75</v>
      </c>
      <c r="E76" s="50"/>
      <c r="F76" s="50"/>
      <c r="G76" s="50"/>
    </row>
    <row r="77" spans="1:8" x14ac:dyDescent="0.3">
      <c r="B77" s="34" t="s">
        <v>76</v>
      </c>
      <c r="C77" s="35"/>
      <c r="D77" s="51" t="s">
        <v>77</v>
      </c>
      <c r="E77" s="51"/>
      <c r="F77" s="51"/>
      <c r="G77" s="51"/>
      <c r="H77" s="36"/>
    </row>
    <row r="78" spans="1:8" x14ac:dyDescent="0.3">
      <c r="B78" s="52" t="s">
        <v>78</v>
      </c>
      <c r="C78" s="52"/>
      <c r="D78" s="52"/>
      <c r="E78" s="52"/>
      <c r="F78" s="52"/>
      <c r="G78" s="52"/>
      <c r="H78" s="52"/>
    </row>
    <row r="79" spans="1:8" x14ac:dyDescent="0.3">
      <c r="B79" s="52"/>
      <c r="C79" s="52"/>
      <c r="D79" s="52"/>
      <c r="E79" s="52"/>
      <c r="F79" s="52"/>
      <c r="G79" s="52"/>
      <c r="H79" s="52"/>
    </row>
    <row r="80" spans="1:8" ht="36.6" x14ac:dyDescent="0.3">
      <c r="D80" s="37"/>
      <c r="E80" s="37"/>
      <c r="F80" s="37"/>
      <c r="G80" s="37"/>
      <c r="H80" s="37"/>
    </row>
    <row r="81" spans="4:8" ht="36.6" x14ac:dyDescent="0.3">
      <c r="D81" s="37"/>
      <c r="E81" s="37"/>
      <c r="F81" s="37"/>
      <c r="G81" s="37"/>
      <c r="H81" s="37"/>
    </row>
    <row r="82" spans="4:8" ht="36.6" x14ac:dyDescent="0.3">
      <c r="D82" s="37"/>
      <c r="E82" s="37"/>
      <c r="F82" s="37"/>
      <c r="G82" s="37"/>
      <c r="H82" s="37"/>
    </row>
  </sheetData>
  <sheetProtection algorithmName="SHA-512" hashValue="jTleJheIWeaelyCJpvJu7dv7tq1ltuJJll7t8Pa5bgWHrOi1E/pcfmv8vefhSdYWAorkiohVtFqMzvC4Z02fZA==" saltValue="MqIC16NQQ0m1r4pGqko3kg==" spinCount="100000" sheet="1" objects="1" scenarios="1" selectLockedCells="1" selectUnlockedCells="1"/>
  <mergeCells count="11">
    <mergeCell ref="A52:B52"/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Oscar</cp:lastModifiedBy>
  <cp:lastPrinted>2020-12-02T19:52:12Z</cp:lastPrinted>
  <dcterms:created xsi:type="dcterms:W3CDTF">2020-06-29T16:40:33Z</dcterms:created>
  <dcterms:modified xsi:type="dcterms:W3CDTF">2023-07-26T09:55:49Z</dcterms:modified>
</cp:coreProperties>
</file>