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YnCoPt+ApqSf0dBlxbmKNjiuMqO9R4tvQmRjsU5Ka7KK9f9W9VBt0ST5MgxLLafbCinHpXYvqeEwmqXmZNnSpQ==" workbookSaltValue="dIKuC2XdHacRBqHsyUk9eA==" workbookSpinCount="100000" lockStructure="1"/>
  <bookViews>
    <workbookView xWindow="0" yWindow="0" windowWidth="28800" windowHeight="14100"/>
  </bookViews>
  <sheets>
    <sheet name="F12" sheetId="1" r:id="rId1"/>
  </sheets>
  <definedNames>
    <definedName name="_xlnm.Print_Area" localSheetId="0">'F12'!$A$1:$I$39</definedName>
    <definedName name="Print_Area" localSheetId="0">'F12'!$A$1:$H$38</definedName>
    <definedName name="_xlnm.Print_Titles" localSheetId="0">'F12'!$1:$6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<sst xmlns="http://schemas.openxmlformats.org/spreadsheetml/2006/main" count="46" uniqueCount="42">
  <si>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</si>
  <si>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</si>
  <si>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</si>
  <si>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</si>
  <si>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</si>
  <si>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</si>
  <si>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</si>
  <si>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</si>
  <si>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</si>
  <si>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</si>
  <si>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</si>
  <si>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</si>
  <si>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</si>
  <si>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</si>
  <si>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</si>
  <si>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</si>
  <si>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</si>
  <si>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</si>
  <si>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</si>
  <si>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</si>
  <si>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</si>
  <si>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</si>
  <si>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</si>
  <si>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</si>
  <si>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</si>
  <si>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</si>
  <si>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</si>
  <si>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</si>
  <si>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</si>
  <si>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</si>
  <si>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</si>
  <si>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</si>
  <si>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</si>
  <si>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</si>
  <si>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</si>
  <si>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VILLA CORONA</t>
  </si>
  <si>
    <t>DEL 1 DE ENERO AL 30 DE JUNIO DE 2022</t>
  </si>
  <si>
    <t>ING. ARMANDO SENCION GUZMAN</t>
  </si>
  <si>
    <t>L.C. JULIA VIRGEN OJEDA</t>
  </si>
  <si>
    <t>PRESIDENTE MUNICIPAL</t>
  </si>
  <si>
    <t>ENCARGADA DE LA HACIENDA MUNICIPAL</t>
  </si>
  <si>
    <t>ASEJ2022-15-14-07-2022-1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</si>
</sst>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workbookViewId="0">
      <selection activeCell="A3" sqref="A3:H3"/>
    </sheetView>
  </sheetViews>
  <sheetFormatPr baseColWidth="10" defaultRowHeight="14.4" x14ac:dyDescent="0.3"/>
  <cols>
    <col min="1" max="1" width="2.5546875" customWidth="1"/>
    <col min="2" max="2" width="89.5546875" customWidth="1"/>
    <col min="3" max="3" width="22" customWidth="1"/>
    <col min="4" max="4" width="22.88671875" customWidth="1"/>
    <col min="5" max="5" width="20.109375" customWidth="1"/>
    <col min="6" max="6" width="19.88671875" customWidth="1"/>
    <col min="7" max="7" width="13.88671875" customWidth="1"/>
    <col min="8" max="8" width="17.109375" customWidth="1"/>
  </cols>
  <sheetData>
    <row r="1" spans="1:8" ht="23.4" x14ac:dyDescent="0.4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 x14ac:dyDescent="0.4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 x14ac:dyDescent="0.35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6" x14ac:dyDescent="0.3">
      <c r="A4" s="1"/>
      <c r="B4" s="1"/>
      <c r="C4" s="2"/>
      <c r="D4" s="2"/>
      <c r="E4" s="2"/>
      <c r="F4" s="2"/>
      <c r="G4" s="2"/>
      <c r="H4" s="2"/>
    </row>
    <row r="5" spans="1:8" ht="21" x14ac:dyDescent="0.4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2" x14ac:dyDescent="0.3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6" x14ac:dyDescent="0.3">
      <c r="A7" s="4" t="s">
        <v>9</v>
      </c>
      <c r="B7" s="5"/>
      <c r="C7" s="6">
        <v>8985012</v>
      </c>
      <c r="D7" s="6">
        <v>0</v>
      </c>
      <c r="E7" s="6">
        <f t="shared" ref="E7:E16" si="0">C7+D7</f>
        <v>8985012</v>
      </c>
      <c r="F7" s="6">
        <v>9629221.9800000004</v>
      </c>
      <c r="G7" s="7">
        <f t="shared" ref="G7:G17" si="1">IF(E7=0,0,F7/E7)</f>
        <v>1.0716982882159758</v>
      </c>
      <c r="H7" s="7">
        <f t="shared" ref="H7:H17" si="2">1-G7</f>
        <v>-7.1698288215975792E-2</v>
      </c>
    </row>
    <row r="8" spans="1:8" ht="15.6" x14ac:dyDescent="0.3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6" x14ac:dyDescent="0.3">
      <c r="A9" s="4" t="s">
        <v>11</v>
      </c>
      <c r="B9" s="8"/>
      <c r="C9" s="9">
        <v>0</v>
      </c>
      <c r="D9" s="9">
        <v>0</v>
      </c>
      <c r="E9" s="9">
        <f t="shared" si="0"/>
        <v>0</v>
      </c>
      <c r="F9" s="9">
        <v>0</v>
      </c>
      <c r="G9" s="10">
        <f t="shared" si="1"/>
        <v>0</v>
      </c>
      <c r="H9" s="10">
        <f t="shared" si="2"/>
        <v>1</v>
      </c>
    </row>
    <row r="10" spans="1:8" ht="15.6" x14ac:dyDescent="0.3">
      <c r="A10" s="4" t="s">
        <v>12</v>
      </c>
      <c r="B10" s="8"/>
      <c r="C10" s="9">
        <v>6898580</v>
      </c>
      <c r="D10" s="9">
        <v>0</v>
      </c>
      <c r="E10" s="9">
        <f t="shared" si="0"/>
        <v>6898580</v>
      </c>
      <c r="F10" s="9">
        <v>8530861.9600000009</v>
      </c>
      <c r="G10" s="10">
        <f t="shared" si="1"/>
        <v>1.2366112968176062</v>
      </c>
      <c r="H10" s="10">
        <f t="shared" si="2"/>
        <v>-0.23661129681760618</v>
      </c>
    </row>
    <row r="11" spans="1:8" ht="15.6" x14ac:dyDescent="0.3">
      <c r="A11" s="4" t="s">
        <v>13</v>
      </c>
      <c r="B11" s="8"/>
      <c r="C11" s="9">
        <v>517204</v>
      </c>
      <c r="D11" s="9">
        <v>0</v>
      </c>
      <c r="E11" s="9">
        <f t="shared" si="0"/>
        <v>517204</v>
      </c>
      <c r="F11" s="9">
        <v>382524.15</v>
      </c>
      <c r="G11" s="10">
        <f t="shared" si="1"/>
        <v>0.73960013843667105</v>
      </c>
      <c r="H11" s="10">
        <f t="shared" si="2"/>
        <v>0.26039986156332895</v>
      </c>
    </row>
    <row r="12" spans="1:8" ht="15.6" x14ac:dyDescent="0.3">
      <c r="A12" s="4" t="s">
        <v>14</v>
      </c>
      <c r="B12" s="8"/>
      <c r="C12" s="9">
        <v>149779</v>
      </c>
      <c r="D12" s="9">
        <v>0</v>
      </c>
      <c r="E12" s="9">
        <f t="shared" si="0"/>
        <v>149779</v>
      </c>
      <c r="F12" s="9">
        <v>3931</v>
      </c>
      <c r="G12" s="10">
        <f t="shared" si="1"/>
        <v>2.6245334793262073E-2</v>
      </c>
      <c r="H12" s="10">
        <f t="shared" si="2"/>
        <v>0.97375466520673792</v>
      </c>
    </row>
    <row r="13" spans="1:8" ht="15.6" x14ac:dyDescent="0.3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6" x14ac:dyDescent="0.3">
      <c r="A14" s="33" t="s">
        <v>16</v>
      </c>
      <c r="B14" s="34"/>
      <c r="C14" s="9">
        <v>56625967</v>
      </c>
      <c r="D14" s="9">
        <v>0</v>
      </c>
      <c r="E14" s="9">
        <f t="shared" si="0"/>
        <v>56625967</v>
      </c>
      <c r="F14" s="9">
        <v>32923886.879999999</v>
      </c>
      <c r="G14" s="10">
        <f t="shared" si="1"/>
        <v>0.58142736670616146</v>
      </c>
      <c r="H14" s="10">
        <f t="shared" si="2"/>
        <v>0.41857263329383854</v>
      </c>
    </row>
    <row r="15" spans="1:8" ht="15.6" x14ac:dyDescent="0.3">
      <c r="A15" s="4" t="s">
        <v>17</v>
      </c>
      <c r="B15" s="8"/>
      <c r="C15" s="9">
        <v>0</v>
      </c>
      <c r="D15" s="9">
        <v>0</v>
      </c>
      <c r="E15" s="9">
        <f t="shared" si="0"/>
        <v>0</v>
      </c>
      <c r="F15" s="9">
        <v>0</v>
      </c>
      <c r="G15" s="10">
        <f t="shared" si="1"/>
        <v>0</v>
      </c>
      <c r="H15" s="10">
        <f t="shared" si="2"/>
        <v>1</v>
      </c>
    </row>
    <row r="16" spans="1:8" ht="15.6" x14ac:dyDescent="0.3">
      <c r="A16" s="4" t="s">
        <v>18</v>
      </c>
      <c r="B16" s="8"/>
      <c r="C16" s="9">
        <v>0</v>
      </c>
      <c r="D16" s="9">
        <v>0</v>
      </c>
      <c r="E16" s="9">
        <f t="shared" si="0"/>
        <v>0</v>
      </c>
      <c r="F16" s="9">
        <v>0</v>
      </c>
      <c r="G16" s="10">
        <f t="shared" si="1"/>
        <v>0</v>
      </c>
      <c r="H16" s="10">
        <f t="shared" si="2"/>
        <v>1</v>
      </c>
    </row>
    <row r="17" spans="1:8" ht="15" thickBot="1" x14ac:dyDescent="0.35">
      <c r="A17" s="11"/>
      <c r="B17" s="12" t="s">
        <v>19</v>
      </c>
      <c r="C17" s="13">
        <f>SUM(C7:C16)</f>
        <v>73176542</v>
      </c>
      <c r="D17" s="13">
        <f>SUM(D7:D16)</f>
        <v>0</v>
      </c>
      <c r="E17" s="13">
        <f>SUM(E7:E16)</f>
        <v>73176542</v>
      </c>
      <c r="F17" s="13">
        <f>SUM(F7:F16)</f>
        <v>51470425.969999999</v>
      </c>
      <c r="G17" s="14">
        <f t="shared" si="1"/>
        <v>0.70337330192508962</v>
      </c>
      <c r="H17" s="14">
        <f t="shared" si="2"/>
        <v>0.29662669807491038</v>
      </c>
    </row>
    <row r="18" spans="1:8" ht="15" thickTop="1" x14ac:dyDescent="0.3">
      <c r="A18" s="15"/>
      <c r="B18" s="16"/>
      <c r="C18" s="17"/>
      <c r="D18" s="17"/>
      <c r="E18" s="17"/>
      <c r="F18" s="17"/>
      <c r="G18" s="17"/>
      <c r="H18" s="18"/>
    </row>
    <row r="19" spans="1:8" ht="21" x14ac:dyDescent="0.4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2" x14ac:dyDescent="0.3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6" x14ac:dyDescent="0.3">
      <c r="A21" s="4" t="s">
        <v>25</v>
      </c>
      <c r="B21" s="5"/>
      <c r="C21" s="6">
        <v>36244797</v>
      </c>
      <c r="D21" s="6">
        <v>0</v>
      </c>
      <c r="E21" s="6">
        <f t="shared" ref="E21:E29" si="3">C21+D21</f>
        <v>36244797</v>
      </c>
      <c r="F21" s="6">
        <v>17910688.050000001</v>
      </c>
      <c r="G21" s="7">
        <f t="shared" ref="G21:G30" si="4">IF(E21=0,0,F21/E21)</f>
        <v>0.49415887334118608</v>
      </c>
      <c r="H21" s="7">
        <f t="shared" ref="H21:H30" si="5">1-G21</f>
        <v>0.50584112665881387</v>
      </c>
    </row>
    <row r="22" spans="1:8" ht="15.6" x14ac:dyDescent="0.3">
      <c r="A22" s="4" t="s">
        <v>26</v>
      </c>
      <c r="B22" s="8"/>
      <c r="C22" s="9">
        <v>9093354</v>
      </c>
      <c r="D22" s="9">
        <v>0</v>
      </c>
      <c r="E22" s="9">
        <f t="shared" si="3"/>
        <v>9093354</v>
      </c>
      <c r="F22" s="9">
        <v>3554992.74</v>
      </c>
      <c r="G22" s="10">
        <f t="shared" si="4"/>
        <v>0.39094406090426043</v>
      </c>
      <c r="H22" s="10">
        <f t="shared" si="5"/>
        <v>0.60905593909573952</v>
      </c>
    </row>
    <row r="23" spans="1:8" ht="15.6" x14ac:dyDescent="0.3">
      <c r="A23" s="4" t="s">
        <v>27</v>
      </c>
      <c r="B23" s="8"/>
      <c r="C23" s="9">
        <v>14626011</v>
      </c>
      <c r="D23" s="9">
        <v>0</v>
      </c>
      <c r="E23" s="9">
        <f t="shared" si="3"/>
        <v>14626011</v>
      </c>
      <c r="F23" s="9">
        <v>7152256.75</v>
      </c>
      <c r="G23" s="10">
        <f t="shared" si="4"/>
        <v>0.4890093922396202</v>
      </c>
      <c r="H23" s="10">
        <f t="shared" si="5"/>
        <v>0.51099060776037986</v>
      </c>
    </row>
    <row r="24" spans="1:8" ht="15.6" x14ac:dyDescent="0.3">
      <c r="A24" s="4" t="s">
        <v>28</v>
      </c>
      <c r="B24" s="8"/>
      <c r="C24" s="9">
        <v>3286059</v>
      </c>
      <c r="D24" s="9">
        <v>0</v>
      </c>
      <c r="E24" s="9">
        <f t="shared" si="3"/>
        <v>3286059</v>
      </c>
      <c r="F24" s="9">
        <v>3426752.94</v>
      </c>
      <c r="G24" s="10">
        <f t="shared" si="4"/>
        <v>1.0428154028883838</v>
      </c>
      <c r="H24" s="10">
        <f t="shared" si="5"/>
        <v>-4.2815402888383813E-2</v>
      </c>
    </row>
    <row r="25" spans="1:8" ht="15.6" x14ac:dyDescent="0.3">
      <c r="A25" s="4" t="s">
        <v>29</v>
      </c>
      <c r="B25" s="8"/>
      <c r="C25" s="9">
        <v>3175830</v>
      </c>
      <c r="D25" s="9">
        <v>0</v>
      </c>
      <c r="E25" s="9">
        <f t="shared" si="3"/>
        <v>3175830</v>
      </c>
      <c r="F25" s="9">
        <v>225466.71</v>
      </c>
      <c r="G25" s="10">
        <f t="shared" si="4"/>
        <v>7.0994577795410962E-2</v>
      </c>
      <c r="H25" s="10">
        <f t="shared" si="5"/>
        <v>0.92900542220458904</v>
      </c>
    </row>
    <row r="26" spans="1:8" ht="15.6" x14ac:dyDescent="0.3">
      <c r="A26" s="4" t="s">
        <v>30</v>
      </c>
      <c r="B26" s="8"/>
      <c r="C26" s="9">
        <v>6750491</v>
      </c>
      <c r="D26" s="9">
        <v>0</v>
      </c>
      <c r="E26" s="9">
        <f t="shared" si="3"/>
        <v>6750491</v>
      </c>
      <c r="F26" s="9">
        <v>97975.17</v>
      </c>
      <c r="G26" s="10">
        <f t="shared" si="4"/>
        <v>1.4513784256582224E-2</v>
      </c>
      <c r="H26" s="10">
        <f t="shared" si="5"/>
        <v>0.98548621574341777</v>
      </c>
    </row>
    <row r="27" spans="1:8" ht="15.6" x14ac:dyDescent="0.3">
      <c r="A27" s="4" t="s">
        <v>31</v>
      </c>
      <c r="B27" s="8"/>
      <c r="C27" s="9">
        <v>0</v>
      </c>
      <c r="D27" s="9">
        <v>0</v>
      </c>
      <c r="E27" s="9">
        <f t="shared" si="3"/>
        <v>0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6" x14ac:dyDescent="0.3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6" x14ac:dyDescent="0.3">
      <c r="A29" s="4" t="s">
        <v>33</v>
      </c>
      <c r="B29" s="8"/>
      <c r="C29" s="9">
        <v>0</v>
      </c>
      <c r="D29" s="9">
        <v>0</v>
      </c>
      <c r="E29" s="9">
        <f t="shared" si="3"/>
        <v>0</v>
      </c>
      <c r="F29" s="9">
        <v>106758.56</v>
      </c>
      <c r="G29" s="10">
        <f t="shared" si="4"/>
        <v>0</v>
      </c>
      <c r="H29" s="10">
        <f t="shared" si="5"/>
        <v>1</v>
      </c>
    </row>
    <row r="30" spans="1:8" ht="15" thickBot="1" x14ac:dyDescent="0.35">
      <c r="A30" s="11"/>
      <c r="B30" s="12" t="s">
        <v>19</v>
      </c>
      <c r="C30" s="13">
        <f>SUM(C21:C29)</f>
        <v>73176542</v>
      </c>
      <c r="D30" s="13">
        <f>SUM(D21:D29)</f>
        <v>0</v>
      </c>
      <c r="E30" s="13">
        <f>SUM(E21:E29)</f>
        <v>73176542</v>
      </c>
      <c r="F30" s="13">
        <f>SUM(F21:F29)</f>
        <v>32474890.920000002</v>
      </c>
      <c r="G30" s="14">
        <f t="shared" si="4"/>
        <v>0.4437882691969785</v>
      </c>
      <c r="H30" s="14">
        <f t="shared" si="5"/>
        <v>0.55621173080302144</v>
      </c>
    </row>
    <row r="31" spans="1:8" ht="15" thickTop="1" x14ac:dyDescent="0.3">
      <c r="A31" s="11"/>
      <c r="B31" s="20"/>
      <c r="C31" s="21"/>
      <c r="D31" s="21"/>
      <c r="E31" s="21"/>
      <c r="F31" s="21"/>
      <c r="G31" s="21"/>
      <c r="H31" s="21"/>
    </row>
    <row r="32" spans="1:8" ht="18" x14ac:dyDescent="0.35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6" x14ac:dyDescent="0.3">
      <c r="A33" s="24"/>
      <c r="B33" s="1"/>
      <c r="C33" s="23"/>
      <c r="D33" s="23"/>
      <c r="E33" s="23"/>
      <c r="F33" s="23"/>
      <c r="G33" s="23"/>
      <c r="H33" s="23"/>
    </row>
    <row r="34" spans="1:8" ht="15.6" x14ac:dyDescent="0.3">
      <c r="A34" s="24"/>
      <c r="B34" s="1"/>
      <c r="C34" s="23"/>
      <c r="D34" s="23"/>
      <c r="E34" s="23"/>
      <c r="F34" s="23"/>
      <c r="G34" s="23"/>
      <c r="H34" s="23"/>
    </row>
    <row r="35" spans="1:8" ht="15.6" x14ac:dyDescent="0.3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6" x14ac:dyDescent="0.3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 x14ac:dyDescent="0.3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.6" x14ac:dyDescent="0.3">
      <c r="A38" s="1"/>
      <c r="B38" s="30"/>
      <c r="C38" s="23"/>
      <c r="D38" s="31"/>
      <c r="E38" s="31"/>
      <c r="F38" s="31"/>
      <c r="G38" s="28"/>
      <c r="H38" s="29"/>
    </row>
  </sheetData>
  <sheetProtection algorithmName="SHA-512" hashValue="cLo62xaQhhR9Vr1jYfn1sfFLwQav2q9h0cFm4qFAqcYTcMqNp5gTQlWru5W9fIj5tnh3fLCbyXhVnormA+DNng==" saltValue="reAnCVNU+EPsy5GgzhSZEA==" spinCount="100000" sheet="1" objects="1" scenarios="1" selectLockedCells="1" selectUnlockedCell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1200" verticalDpi="1200" r:id="rId1"/>
  <headerFooter>
    <oddFooter xml:space="preserve">&amp;R&amp;"-,Negrita Cursiva"        Formato F12 - Flujo Contable de Ingresos y Egresos&amp;"-,Normal"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F12</vt:lpstr>
      <vt:lpstr>'F12'!Área_de_impresión</vt:lpstr>
      <vt:lpstr>'F12'!Print_Area</vt:lpstr>
      <vt:lpstr>'F12'!Títulos_a_imprimir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Oscar</cp:lastModifiedBy>
  <cp:lastPrinted>2020-12-02T20:05:45Z</cp:lastPrinted>
  <dcterms:created xsi:type="dcterms:W3CDTF">2020-06-27T18:41:48Z</dcterms:created>
  <dcterms:modified xsi:type="dcterms:W3CDTF">2022-07-14T13:02:32Z</dcterms:modified>
</cp:coreProperties>
</file>